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0" windowWidth="17400" windowHeight="6930" activeTab="1"/>
  </bookViews>
  <sheets>
    <sheet name="Лист2" sheetId="1" r:id="rId1"/>
    <sheet name="Лист1" sheetId="2" r:id="rId2"/>
  </sheets>
  <definedNames/>
  <calcPr fullCalcOnLoad="1"/>
</workbook>
</file>

<file path=xl/comments2.xml><?xml version="1.0" encoding="utf-8"?>
<comments xmlns="http://schemas.openxmlformats.org/spreadsheetml/2006/main">
  <authors>
    <author>uni</author>
    <author>Grigory Shmerling</author>
  </authors>
  <commentList>
    <comment ref="H14" authorId="0">
      <text>
        <r>
          <rPr>
            <sz val="8"/>
            <rFont val="Tahoma"/>
            <family val="0"/>
          </rPr>
          <t xml:space="preserve">Маршрут соотв. 6 к.с. но к.с. снижена с учетом класса судна
</t>
        </r>
      </text>
    </comment>
    <comment ref="H12" authorId="0">
      <text>
        <r>
          <rPr>
            <b/>
            <sz val="8"/>
            <rFont val="Tahoma"/>
            <family val="0"/>
          </rPr>
          <t>Первопрохождение</t>
        </r>
      </text>
    </comment>
    <comment ref="J10" authorId="1">
      <text>
        <r>
          <rPr>
            <b/>
            <sz val="8"/>
            <rFont val="Tahoma"/>
            <family val="0"/>
          </rPr>
          <t>Сложность</t>
        </r>
      </text>
    </comment>
    <comment ref="K10" authorId="1">
      <text>
        <r>
          <rPr>
            <b/>
            <sz val="8"/>
            <rFont val="Tahoma"/>
            <family val="0"/>
          </rPr>
          <t>Новизна</t>
        </r>
        <r>
          <rPr>
            <sz val="8"/>
            <rFont val="Tahoma"/>
            <family val="0"/>
          </rPr>
          <t xml:space="preserve">
</t>
        </r>
      </text>
    </comment>
    <comment ref="L10" authorId="1">
      <text>
        <r>
          <rPr>
            <b/>
            <sz val="8"/>
            <rFont val="Tahoma"/>
            <family val="0"/>
          </rPr>
          <t>Безопасность</t>
        </r>
      </text>
    </comment>
    <comment ref="M10" authorId="1">
      <text>
        <r>
          <rPr>
            <b/>
            <sz val="8"/>
            <rFont val="Tahoma"/>
            <family val="0"/>
          </rPr>
          <t>Напряженность</t>
        </r>
        <r>
          <rPr>
            <sz val="8"/>
            <rFont val="Tahoma"/>
            <family val="0"/>
          </rPr>
          <t xml:space="preserve">
</t>
        </r>
      </text>
    </comment>
    <comment ref="N10" authorId="1">
      <text>
        <r>
          <rPr>
            <b/>
            <sz val="8"/>
            <rFont val="Tahoma"/>
            <family val="0"/>
          </rPr>
          <t>Полезность</t>
        </r>
        <r>
          <rPr>
            <sz val="8"/>
            <rFont val="Tahoma"/>
            <family val="0"/>
          </rPr>
          <t xml:space="preserve">
</t>
        </r>
      </text>
    </comment>
    <comment ref="Q10" authorId="1">
      <text>
        <r>
          <rPr>
            <b/>
            <sz val="8"/>
            <rFont val="Tahoma"/>
            <family val="0"/>
          </rPr>
          <t>Сложность</t>
        </r>
      </text>
    </comment>
    <comment ref="R10" authorId="1">
      <text>
        <r>
          <rPr>
            <b/>
            <sz val="8"/>
            <rFont val="Tahoma"/>
            <family val="0"/>
          </rPr>
          <t>Новизна</t>
        </r>
        <r>
          <rPr>
            <sz val="8"/>
            <rFont val="Tahoma"/>
            <family val="0"/>
          </rPr>
          <t xml:space="preserve">
</t>
        </r>
      </text>
    </comment>
    <comment ref="S10" authorId="1">
      <text>
        <r>
          <rPr>
            <b/>
            <sz val="8"/>
            <rFont val="Tahoma"/>
            <family val="0"/>
          </rPr>
          <t>Безопасность</t>
        </r>
      </text>
    </comment>
    <comment ref="T10" authorId="1">
      <text>
        <r>
          <rPr>
            <b/>
            <sz val="8"/>
            <rFont val="Tahoma"/>
            <family val="0"/>
          </rPr>
          <t>Напряженность</t>
        </r>
        <r>
          <rPr>
            <sz val="8"/>
            <rFont val="Tahoma"/>
            <family val="0"/>
          </rPr>
          <t xml:space="preserve">
</t>
        </r>
      </text>
    </comment>
    <comment ref="U10" authorId="1">
      <text>
        <r>
          <rPr>
            <b/>
            <sz val="8"/>
            <rFont val="Tahoma"/>
            <family val="0"/>
          </rPr>
          <t>Полезность</t>
        </r>
        <r>
          <rPr>
            <sz val="8"/>
            <rFont val="Tahoma"/>
            <family val="0"/>
          </rPr>
          <t xml:space="preserve">
</t>
        </r>
      </text>
    </comment>
    <comment ref="X10" authorId="1">
      <text>
        <r>
          <rPr>
            <b/>
            <sz val="8"/>
            <rFont val="Tahoma"/>
            <family val="0"/>
          </rPr>
          <t>Сложность</t>
        </r>
      </text>
    </comment>
    <comment ref="Y10" authorId="1">
      <text>
        <r>
          <rPr>
            <b/>
            <sz val="8"/>
            <rFont val="Tahoma"/>
            <family val="0"/>
          </rPr>
          <t>Новизна</t>
        </r>
        <r>
          <rPr>
            <sz val="8"/>
            <rFont val="Tahoma"/>
            <family val="0"/>
          </rPr>
          <t xml:space="preserve">
</t>
        </r>
      </text>
    </comment>
    <comment ref="Z10" authorId="1">
      <text>
        <r>
          <rPr>
            <b/>
            <sz val="8"/>
            <rFont val="Tahoma"/>
            <family val="0"/>
          </rPr>
          <t>Безопасность</t>
        </r>
      </text>
    </comment>
    <comment ref="AA10" authorId="1">
      <text>
        <r>
          <rPr>
            <b/>
            <sz val="8"/>
            <rFont val="Tahoma"/>
            <family val="0"/>
          </rPr>
          <t>Напряженность</t>
        </r>
        <r>
          <rPr>
            <sz val="8"/>
            <rFont val="Tahoma"/>
            <family val="0"/>
          </rPr>
          <t xml:space="preserve">
</t>
        </r>
      </text>
    </comment>
    <comment ref="AB10" authorId="1">
      <text>
        <r>
          <rPr>
            <b/>
            <sz val="8"/>
            <rFont val="Tahoma"/>
            <family val="0"/>
          </rPr>
          <t>Полезность</t>
        </r>
        <r>
          <rPr>
            <sz val="8"/>
            <rFont val="Tahoma"/>
            <family val="0"/>
          </rPr>
          <t xml:space="preserve">
</t>
        </r>
      </text>
    </comment>
    <comment ref="W12" authorId="0">
      <text>
        <r>
          <rPr>
            <b/>
            <sz val="8"/>
            <rFont val="Tahoma"/>
            <family val="0"/>
          </rPr>
          <t>Первопрохождение</t>
        </r>
      </text>
    </comment>
    <comment ref="W14" authorId="0">
      <text>
        <r>
          <rPr>
            <sz val="8"/>
            <rFont val="Tahoma"/>
            <family val="0"/>
          </rPr>
          <t xml:space="preserve">Маршрут соотв. 6 к.с. но к.с. снижена с учетом класса судна
</t>
        </r>
      </text>
    </comment>
    <comment ref="P12" authorId="0">
      <text>
        <r>
          <rPr>
            <b/>
            <sz val="8"/>
            <rFont val="Tahoma"/>
            <family val="0"/>
          </rPr>
          <t>Первопрохождение</t>
        </r>
      </text>
    </comment>
    <comment ref="P14" authorId="0">
      <text>
        <r>
          <rPr>
            <sz val="8"/>
            <rFont val="Tahoma"/>
            <family val="0"/>
          </rPr>
          <t xml:space="preserve">Маршрут соотв. 6 к.с. но к.с. снижена с учетом класса судна
</t>
        </r>
      </text>
    </comment>
    <comment ref="I12" authorId="0">
      <text>
        <r>
          <rPr>
            <b/>
            <sz val="8"/>
            <rFont val="Tahoma"/>
            <family val="0"/>
          </rPr>
          <t>Первопрохождение</t>
        </r>
      </text>
    </comment>
    <comment ref="I14" authorId="0">
      <text>
        <r>
          <rPr>
            <sz val="8"/>
            <rFont val="Tahoma"/>
            <family val="0"/>
          </rPr>
          <t xml:space="preserve">Маршрут соотв. 6 к.с. но к.с. снижена с учетом класса судна
</t>
        </r>
      </text>
    </comment>
    <comment ref="AD10" authorId="1">
      <text>
        <r>
          <rPr>
            <b/>
            <sz val="8"/>
            <rFont val="Tahoma"/>
            <family val="0"/>
          </rPr>
          <t>Сложность</t>
        </r>
      </text>
    </comment>
    <comment ref="AE10" authorId="1">
      <text>
        <r>
          <rPr>
            <b/>
            <sz val="8"/>
            <rFont val="Tahoma"/>
            <family val="0"/>
          </rPr>
          <t>Новизна</t>
        </r>
        <r>
          <rPr>
            <sz val="8"/>
            <rFont val="Tahoma"/>
            <family val="0"/>
          </rPr>
          <t xml:space="preserve">
</t>
        </r>
      </text>
    </comment>
    <comment ref="AF10" authorId="1">
      <text>
        <r>
          <rPr>
            <b/>
            <sz val="8"/>
            <rFont val="Tahoma"/>
            <family val="0"/>
          </rPr>
          <t>Безопасность</t>
        </r>
      </text>
    </comment>
    <comment ref="AG10" authorId="1">
      <text>
        <r>
          <rPr>
            <b/>
            <sz val="8"/>
            <rFont val="Tahoma"/>
            <family val="0"/>
          </rPr>
          <t>Напряженность</t>
        </r>
        <r>
          <rPr>
            <sz val="8"/>
            <rFont val="Tahoma"/>
            <family val="0"/>
          </rPr>
          <t xml:space="preserve">
</t>
        </r>
      </text>
    </comment>
    <comment ref="AH10" authorId="1">
      <text>
        <r>
          <rPr>
            <b/>
            <sz val="8"/>
            <rFont val="Tahoma"/>
            <family val="0"/>
          </rPr>
          <t>Полезность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<sst xmlns="http://schemas.openxmlformats.org/spreadsheetml/2006/main" count="89" uniqueCount="63">
  <si>
    <t>ТУРИСТСКО-СПОРТИВНЫЙ СОЮЗ РОССИИ</t>
  </si>
  <si>
    <t>ФЕДЕРАЦИЯ СПОРТИВНОГО ТУРИЗМА  РОССИИ</t>
  </si>
  <si>
    <t>Маршрут (Регион)</t>
  </si>
  <si>
    <t>ФИО рук. Группы, откуда (город)</t>
  </si>
  <si>
    <t>Зачет.</t>
  </si>
  <si>
    <t>Длина маршрута, км</t>
  </si>
  <si>
    <t>Сроки</t>
  </si>
  <si>
    <t>Всего</t>
  </si>
  <si>
    <t>Средн. переход км</t>
  </si>
  <si>
    <t>К.с. Заяв.</t>
  </si>
  <si>
    <t>№ п/п</t>
  </si>
  <si>
    <t xml:space="preserve">Класс: спортивные походы </t>
  </si>
  <si>
    <t>Ильина Олеся Васильевна (Новосибирск)</t>
  </si>
  <si>
    <t>Вид программы</t>
  </si>
  <si>
    <t>Ранг соревнований</t>
  </si>
  <si>
    <t>Чемпионат России 2007 г.</t>
  </si>
  <si>
    <t>Маршрут парусный</t>
  </si>
  <si>
    <t>Дисциплина</t>
  </si>
  <si>
    <t>Показатель</t>
  </si>
  <si>
    <t>Сложность. Новизна. Безопасность. Напряженность. Полезность</t>
  </si>
  <si>
    <t>Беликов Александр Петрович (Москва)</t>
  </si>
  <si>
    <t>16.12.2006 - 15.2.2007</t>
  </si>
  <si>
    <t>Шмерлинг Григорий Владимирович (Москва)</t>
  </si>
  <si>
    <t>Терехин Владимир Николаевич (г.Дзержинский Мос.обл.)</t>
  </si>
  <si>
    <t>Кулик Анатолий Павлович (Новосибирск)</t>
  </si>
  <si>
    <t>Японское море: Владивосток - бухта Витязь - Находка - Сов.Гавань</t>
  </si>
  <si>
    <t>Баренцево и Белое моря: Териберка - р.Поной - Архангельск - Беломорск</t>
  </si>
  <si>
    <t>Балтийское море, Финский зал: Хамина - Хельсинки - Хамина</t>
  </si>
  <si>
    <t>Гуськов Виктор Константинович (Москва)</t>
  </si>
  <si>
    <t>Бураков Андрей Владимирович (С.-Петербург)</t>
  </si>
  <si>
    <t>Белое море: Кемь - Кандалакша</t>
  </si>
  <si>
    <t xml:space="preserve">3.08 - 7.09 </t>
  </si>
  <si>
    <t xml:space="preserve">3.07-26.8 </t>
  </si>
  <si>
    <t xml:space="preserve">19.07 - 25.08 </t>
  </si>
  <si>
    <t xml:space="preserve">15.07 - 3.08 </t>
  </si>
  <si>
    <t xml:space="preserve">31.7-13.8 </t>
  </si>
  <si>
    <t xml:space="preserve">16.07-12.08 </t>
  </si>
  <si>
    <t>6У</t>
  </si>
  <si>
    <t>Белое море: Кемь - Соловки - Северодвинск - Горло - Терский берег - Кемь.</t>
  </si>
  <si>
    <t>Белое море: Кандалакша - Терский берег - Горло - Архангельск</t>
  </si>
  <si>
    <t>Моря Индийского океана: Фуджейра - Мальдивские о-ва - Полкский прол. - Пхукет</t>
  </si>
  <si>
    <t>Спортивные маршруты 4-6 к.с.</t>
  </si>
  <si>
    <t>Судья</t>
  </si>
  <si>
    <t>К.с.</t>
  </si>
  <si>
    <t>Показатель (критерий)</t>
  </si>
  <si>
    <t>Комментарий</t>
  </si>
  <si>
    <t>С</t>
  </si>
  <si>
    <t>НВ</t>
  </si>
  <si>
    <t>Б</t>
  </si>
  <si>
    <t>Н</t>
  </si>
  <si>
    <t>П</t>
  </si>
  <si>
    <t>Коротких Е.Г.</t>
  </si>
  <si>
    <t>Белоозеров В.Н.</t>
  </si>
  <si>
    <t>Место - первое. Очков - 174</t>
  </si>
  <si>
    <t>Место - третье. Очков - 145</t>
  </si>
  <si>
    <t>Место - второе. Очков - 148</t>
  </si>
  <si>
    <t>Много под мотором, а то была бы твердая 5.</t>
  </si>
  <si>
    <t>сложность маршрута 6, несмотря на мощное судно</t>
  </si>
  <si>
    <t>внекатегорийная экспедиция</t>
  </si>
  <si>
    <t>сред.знач по показателю</t>
  </si>
  <si>
    <t>Cумма баллов</t>
  </si>
  <si>
    <t>Место</t>
  </si>
  <si>
    <t>Антонов Е.В.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</si>
</sst>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419]yyyy\,\ mmmm;@"/>
    <numFmt numFmtId="170" formatCode="0.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u val="single"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9" fillId="0" borderId="4" xfId="0" applyFont="1" applyBorder="1" applyAlignment="1">
      <alignment vertical="top" wrapText="1"/>
    </xf>
    <xf numFmtId="1" fontId="9" fillId="0" borderId="4" xfId="0" applyNumberFormat="1" applyFont="1" applyBorder="1" applyAlignment="1">
      <alignment horizontal="center" vertical="top" wrapText="1"/>
    </xf>
    <xf numFmtId="1" fontId="11" fillId="0" borderId="4" xfId="0" applyNumberFormat="1" applyFont="1" applyBorder="1" applyAlignment="1">
      <alignment horizontal="center" vertical="top" wrapText="1"/>
    </xf>
    <xf numFmtId="1" fontId="9" fillId="0" borderId="4" xfId="0" applyNumberFormat="1" applyFont="1" applyBorder="1" applyAlignment="1">
      <alignment vertical="top" wrapText="1"/>
    </xf>
    <xf numFmtId="1" fontId="12" fillId="0" borderId="4" xfId="15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4" xfId="0" applyFont="1" applyBorder="1" applyAlignment="1" applyProtection="1">
      <alignment horizontal="center" vertical="top" wrapText="1"/>
      <protection locked="0"/>
    </xf>
    <xf numFmtId="0" fontId="9" fillId="0" borderId="4" xfId="0" applyFont="1" applyBorder="1" applyAlignment="1">
      <alignment wrapText="1"/>
    </xf>
    <xf numFmtId="0" fontId="0" fillId="0" borderId="4" xfId="0" applyBorder="1" applyAlignment="1">
      <alignment/>
    </xf>
    <xf numFmtId="1" fontId="9" fillId="0" borderId="4" xfId="0" applyNumberFormat="1" applyFont="1" applyFill="1" applyBorder="1" applyAlignment="1">
      <alignment vertical="top" wrapText="1"/>
    </xf>
    <xf numFmtId="1" fontId="9" fillId="0" borderId="4" xfId="0" applyNumberFormat="1" applyFont="1" applyFill="1" applyBorder="1" applyAlignment="1">
      <alignment horizontal="center" vertical="top" wrapText="1"/>
    </xf>
    <xf numFmtId="1" fontId="11" fillId="0" borderId="4" xfId="0" applyNumberFormat="1" applyFont="1" applyFill="1" applyBorder="1" applyAlignment="1">
      <alignment horizontal="center" vertical="top" wrapText="1"/>
    </xf>
    <xf numFmtId="1" fontId="9" fillId="0" borderId="4" xfId="0" applyNumberFormat="1" applyFont="1" applyBorder="1" applyAlignment="1">
      <alignment horizontal="center" vertical="top"/>
    </xf>
    <xf numFmtId="1" fontId="9" fillId="0" borderId="4" xfId="0" applyNumberFormat="1" applyFont="1" applyFill="1" applyBorder="1" applyAlignment="1">
      <alignment horizontal="center" vertical="top"/>
    </xf>
    <xf numFmtId="0" fontId="5" fillId="0" borderId="4" xfId="15" applyFill="1" applyBorder="1" applyAlignment="1">
      <alignment vertical="top" wrapText="1"/>
    </xf>
    <xf numFmtId="1" fontId="5" fillId="0" borderId="4" xfId="15" applyNumberFormat="1" applyBorder="1" applyAlignment="1">
      <alignment vertical="top" wrapText="1"/>
    </xf>
    <xf numFmtId="0" fontId="5" fillId="0" borderId="4" xfId="15" applyBorder="1" applyAlignment="1">
      <alignment vertical="top" wrapText="1"/>
    </xf>
    <xf numFmtId="0" fontId="5" fillId="0" borderId="4" xfId="15" applyFont="1" applyBorder="1" applyAlignment="1">
      <alignment vertical="top" wrapText="1"/>
    </xf>
    <xf numFmtId="0" fontId="11" fillId="0" borderId="2" xfId="0" applyFont="1" applyBorder="1" applyAlignment="1">
      <alignment horizontal="center"/>
    </xf>
    <xf numFmtId="0" fontId="9" fillId="0" borderId="4" xfId="0" applyFont="1" applyBorder="1" applyAlignment="1" applyProtection="1">
      <alignment wrapText="1"/>
      <protection locked="0"/>
    </xf>
    <xf numFmtId="170" fontId="11" fillId="0" borderId="4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10" fillId="0" borderId="5" xfId="0" applyFont="1" applyBorder="1" applyAlignment="1" applyProtection="1">
      <alignment horizontal="center" vertical="top" wrapText="1"/>
      <protection locked="0"/>
    </xf>
    <xf numFmtId="0" fontId="0" fillId="0" borderId="6" xfId="0" applyBorder="1" applyAlignment="1">
      <alignment/>
    </xf>
    <xf numFmtId="0" fontId="10" fillId="0" borderId="7" xfId="0" applyFont="1" applyBorder="1" applyAlignment="1">
      <alignment horizontal="center" vertical="top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10" fillId="0" borderId="6" xfId="0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10" fillId="0" borderId="6" xfId="0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/>
      <protection locked="0"/>
    </xf>
    <xf numFmtId="0" fontId="9" fillId="0" borderId="6" xfId="0" applyFont="1" applyBorder="1" applyAlignment="1">
      <alignment/>
    </xf>
    <xf numFmtId="0" fontId="11" fillId="0" borderId="2" xfId="0" applyFont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4" fillId="0" borderId="3" xfId="0" applyFont="1" applyBorder="1" applyAlignment="1">
      <alignment horizontal="left" vertical="top" wrapText="1"/>
    </xf>
    <xf numFmtId="0" fontId="0" fillId="0" borderId="3" xfId="0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/>
    </xf>
    <xf numFmtId="0" fontId="10" fillId="0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514350</xdr:colOff>
      <xdr:row>4</xdr:row>
      <xdr:rowOff>38100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8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ulikboat.ru/ind/default.htm" TargetMode="External" /><Relationship Id="rId2" Type="http://schemas.openxmlformats.org/officeDocument/2006/relationships/hyperlink" Target="http://parusa.narod.ru/go/2006/guskov/index.htm" TargetMode="External" /><Relationship Id="rId3" Type="http://schemas.openxmlformats.org/officeDocument/2006/relationships/hyperlink" Target="http://parusa.narod.ru/go/2007/m150/index.htm" TargetMode="External" /><Relationship Id="rId4" Type="http://schemas.openxmlformats.org/officeDocument/2006/relationships/hyperlink" Target="http://parusa.narod.ru/go/2007/terehin/index.htm" TargetMode="External" /><Relationship Id="rId5" Type="http://schemas.openxmlformats.org/officeDocument/2006/relationships/hyperlink" Target="http://www.kirjala.narod.ru/travel/whitesea/ws07/index.htm" TargetMode="External" /><Relationship Id="rId6" Type="http://schemas.openxmlformats.org/officeDocument/2006/relationships/hyperlink" Target="http://parusa.narod.ru/go/2006/cotoyarvi/index.htm" TargetMode="External" /><Relationship Id="rId7" Type="http://schemas.openxmlformats.org/officeDocument/2006/relationships/hyperlink" Target="http://parusa.narod.ru/go/2006/japsea/index.htm" TargetMode="External" /><Relationship Id="rId8" Type="http://schemas.openxmlformats.org/officeDocument/2006/relationships/comments" Target="../comments2.xml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1" sqref="I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8"/>
  <sheetViews>
    <sheetView tabSelected="1" workbookViewId="0" topLeftCell="A6">
      <pane xSplit="8" ySplit="6" topLeftCell="AF12" activePane="bottomRight" state="frozen"/>
      <selection pane="topLeft" activeCell="A6" sqref="A6"/>
      <selection pane="topRight" activeCell="I6" sqref="I6"/>
      <selection pane="bottomLeft" activeCell="A12" sqref="A12"/>
      <selection pane="bottomRight" activeCell="X9" sqref="X9:AB9"/>
    </sheetView>
  </sheetViews>
  <sheetFormatPr defaultColWidth="9.00390625" defaultRowHeight="12.75"/>
  <cols>
    <col min="1" max="1" width="3.75390625" style="0" customWidth="1"/>
    <col min="2" max="2" width="16.625" style="0" customWidth="1"/>
    <col min="3" max="3" width="22.75390625" style="17" customWidth="1"/>
    <col min="4" max="4" width="5.75390625" style="0" customWidth="1"/>
    <col min="5" max="5" width="6.25390625" style="0" customWidth="1"/>
    <col min="6" max="6" width="7.375" style="0" customWidth="1"/>
    <col min="7" max="7" width="10.125" style="0" customWidth="1"/>
    <col min="8" max="8" width="5.375" style="18" customWidth="1"/>
    <col min="9" max="11" width="4.75390625" style="0" customWidth="1"/>
    <col min="12" max="12" width="4.25390625" style="0" customWidth="1"/>
    <col min="13" max="13" width="4.375" style="0" customWidth="1"/>
    <col min="14" max="14" width="4.625" style="0" customWidth="1"/>
    <col min="15" max="15" width="6.25390625" style="0" customWidth="1"/>
    <col min="16" max="17" width="4.875" style="3" customWidth="1"/>
    <col min="18" max="18" width="5.25390625" style="3" customWidth="1"/>
    <col min="19" max="19" width="4.75390625" style="3" customWidth="1"/>
    <col min="20" max="21" width="4.25390625" style="3" customWidth="1"/>
    <col min="22" max="22" width="7.625" style="3" customWidth="1"/>
    <col min="23" max="23" width="5.125" style="3" customWidth="1"/>
    <col min="24" max="24" width="5.375" style="3" customWidth="1"/>
    <col min="25" max="25" width="5.625" style="3" customWidth="1"/>
    <col min="26" max="26" width="5.75390625" style="3" customWidth="1"/>
    <col min="27" max="28" width="5.375" style="3" customWidth="1"/>
    <col min="29" max="29" width="9.125" style="3" customWidth="1"/>
    <col min="30" max="30" width="5.75390625" style="3" customWidth="1"/>
    <col min="31" max="31" width="5.25390625" style="3" customWidth="1"/>
    <col min="32" max="33" width="5.75390625" style="3" customWidth="1"/>
    <col min="34" max="34" width="6.25390625" style="3" customWidth="1"/>
    <col min="35" max="35" width="8.00390625" style="3" customWidth="1"/>
    <col min="36" max="52" width="9.125" style="3" customWidth="1"/>
  </cols>
  <sheetData>
    <row r="1" spans="1:8" ht="16.5" customHeight="1">
      <c r="A1" s="58"/>
      <c r="C1" s="60" t="s">
        <v>0</v>
      </c>
      <c r="D1" s="55"/>
      <c r="E1" s="55"/>
      <c r="F1" s="55"/>
      <c r="G1" s="55"/>
      <c r="H1" s="55"/>
    </row>
    <row r="2" spans="1:8" ht="16.5" customHeight="1">
      <c r="A2" s="58"/>
      <c r="C2" s="60" t="s">
        <v>1</v>
      </c>
      <c r="D2" s="55"/>
      <c r="E2" s="55"/>
      <c r="F2" s="55"/>
      <c r="G2" s="55"/>
      <c r="H2" s="55"/>
    </row>
    <row r="3" spans="1:4" ht="12.75" customHeight="1">
      <c r="A3" s="58"/>
      <c r="B3" s="1"/>
      <c r="C3" s="59"/>
      <c r="D3" s="55"/>
    </row>
    <row r="4" spans="1:8" ht="15.75" customHeight="1">
      <c r="A4" s="58"/>
      <c r="C4" s="2" t="s">
        <v>14</v>
      </c>
      <c r="D4" s="54" t="s">
        <v>15</v>
      </c>
      <c r="E4" s="59"/>
      <c r="F4" s="59"/>
      <c r="G4" s="59"/>
      <c r="H4" s="59"/>
    </row>
    <row r="5" spans="1:7" ht="13.5" customHeight="1">
      <c r="A5" s="58"/>
      <c r="C5" s="2" t="s">
        <v>17</v>
      </c>
      <c r="D5" s="54" t="s">
        <v>16</v>
      </c>
      <c r="E5" s="55"/>
      <c r="F5" s="55"/>
      <c r="G5" s="55"/>
    </row>
    <row r="6" spans="1:11" ht="13.5" customHeight="1">
      <c r="A6" s="15"/>
      <c r="C6" s="2" t="s">
        <v>13</v>
      </c>
      <c r="D6" s="54" t="s">
        <v>41</v>
      </c>
      <c r="E6" s="55"/>
      <c r="F6" s="55"/>
      <c r="G6" s="55"/>
      <c r="H6" s="55"/>
      <c r="I6" s="55"/>
      <c r="J6" s="55"/>
      <c r="K6" s="55"/>
    </row>
    <row r="7" spans="3:255" ht="18.75" customHeight="1" thickBot="1">
      <c r="C7" s="16" t="s">
        <v>18</v>
      </c>
      <c r="D7" s="56" t="s">
        <v>19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3.5" customHeight="1" thickBot="1">
      <c r="A8" s="63" t="s">
        <v>10</v>
      </c>
      <c r="B8" s="63" t="s">
        <v>3</v>
      </c>
      <c r="C8" s="63" t="s">
        <v>2</v>
      </c>
      <c r="D8" s="63" t="s">
        <v>5</v>
      </c>
      <c r="E8" s="63"/>
      <c r="F8" s="65" t="s">
        <v>8</v>
      </c>
      <c r="G8" s="63" t="s">
        <v>6</v>
      </c>
      <c r="H8" s="63" t="s">
        <v>9</v>
      </c>
      <c r="I8" s="43" t="s">
        <v>43</v>
      </c>
      <c r="J8" s="39" t="s">
        <v>42</v>
      </c>
      <c r="K8" s="40"/>
      <c r="L8" s="41" t="s">
        <v>51</v>
      </c>
      <c r="M8" s="40"/>
      <c r="N8" s="40"/>
      <c r="O8" s="42"/>
      <c r="P8" s="48" t="s">
        <v>42</v>
      </c>
      <c r="Q8" s="49"/>
      <c r="R8" s="50" t="s">
        <v>52</v>
      </c>
      <c r="S8" s="51"/>
      <c r="T8" s="51"/>
      <c r="U8" s="51"/>
      <c r="V8" s="51"/>
      <c r="W8" s="48" t="s">
        <v>42</v>
      </c>
      <c r="X8" s="49"/>
      <c r="Y8" s="50" t="s">
        <v>62</v>
      </c>
      <c r="Z8" s="51"/>
      <c r="AA8" s="51"/>
      <c r="AB8" s="51"/>
      <c r="AC8" s="51"/>
      <c r="AD8" s="46" t="s">
        <v>59</v>
      </c>
      <c r="AE8" s="47"/>
      <c r="AF8" s="47"/>
      <c r="AG8" s="47"/>
      <c r="AH8" s="47"/>
      <c r="AI8" s="37" t="s">
        <v>60</v>
      </c>
      <c r="AJ8" s="38" t="s">
        <v>61</v>
      </c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36" s="4" customFormat="1" ht="13.5" customHeight="1" thickBot="1">
      <c r="A9" s="64"/>
      <c r="B9" s="64"/>
      <c r="C9" s="53"/>
      <c r="D9" s="64"/>
      <c r="E9" s="64"/>
      <c r="F9" s="64"/>
      <c r="G9" s="64"/>
      <c r="H9" s="66"/>
      <c r="I9" s="44"/>
      <c r="J9" s="38" t="s">
        <v>44</v>
      </c>
      <c r="K9" s="38"/>
      <c r="L9" s="38"/>
      <c r="M9" s="38"/>
      <c r="N9" s="38"/>
      <c r="O9" s="53" t="s">
        <v>45</v>
      </c>
      <c r="P9" s="48" t="s">
        <v>43</v>
      </c>
      <c r="Q9" s="38" t="s">
        <v>44</v>
      </c>
      <c r="R9" s="38"/>
      <c r="S9" s="38"/>
      <c r="T9" s="38"/>
      <c r="U9" s="38"/>
      <c r="V9" s="53" t="s">
        <v>45</v>
      </c>
      <c r="W9" s="48" t="s">
        <v>43</v>
      </c>
      <c r="X9" s="38" t="s">
        <v>44</v>
      </c>
      <c r="Y9" s="38"/>
      <c r="Z9" s="38"/>
      <c r="AA9" s="38"/>
      <c r="AB9" s="38"/>
      <c r="AC9" s="53" t="s">
        <v>45</v>
      </c>
      <c r="AD9" s="47"/>
      <c r="AE9" s="47"/>
      <c r="AF9" s="47"/>
      <c r="AG9" s="47"/>
      <c r="AH9" s="47"/>
      <c r="AI9" s="37"/>
      <c r="AJ9" s="38"/>
    </row>
    <row r="10" spans="1:255" s="7" customFormat="1" ht="17.25" customHeight="1" thickBot="1">
      <c r="A10" s="64"/>
      <c r="B10" s="64"/>
      <c r="C10" s="53"/>
      <c r="D10" s="6" t="s">
        <v>7</v>
      </c>
      <c r="E10" s="6" t="s">
        <v>4</v>
      </c>
      <c r="F10" s="64"/>
      <c r="G10" s="64"/>
      <c r="H10" s="66"/>
      <c r="I10" s="45"/>
      <c r="J10" s="32" t="s">
        <v>46</v>
      </c>
      <c r="K10" s="32" t="s">
        <v>47</v>
      </c>
      <c r="L10" s="32" t="s">
        <v>48</v>
      </c>
      <c r="M10" s="32" t="s">
        <v>49</v>
      </c>
      <c r="N10" s="32" t="s">
        <v>50</v>
      </c>
      <c r="O10" s="53"/>
      <c r="P10" s="52"/>
      <c r="Q10" s="32" t="s">
        <v>46</v>
      </c>
      <c r="R10" s="32" t="s">
        <v>47</v>
      </c>
      <c r="S10" s="32" t="s">
        <v>48</v>
      </c>
      <c r="T10" s="32" t="s">
        <v>49</v>
      </c>
      <c r="U10" s="32" t="s">
        <v>50</v>
      </c>
      <c r="V10" s="53"/>
      <c r="W10" s="52"/>
      <c r="X10" s="32" t="s">
        <v>46</v>
      </c>
      <c r="Y10" s="32" t="s">
        <v>47</v>
      </c>
      <c r="Z10" s="32" t="s">
        <v>48</v>
      </c>
      <c r="AA10" s="32" t="s">
        <v>49</v>
      </c>
      <c r="AB10" s="32" t="s">
        <v>50</v>
      </c>
      <c r="AC10" s="53"/>
      <c r="AD10" s="32" t="s">
        <v>46</v>
      </c>
      <c r="AE10" s="32" t="s">
        <v>47</v>
      </c>
      <c r="AF10" s="32" t="s">
        <v>48</v>
      </c>
      <c r="AG10" s="32" t="s">
        <v>49</v>
      </c>
      <c r="AH10" s="32" t="s">
        <v>50</v>
      </c>
      <c r="AI10" s="37"/>
      <c r="AJ10" s="38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2:255" s="8" customFormat="1" ht="12.75">
      <c r="B11" s="61" t="s">
        <v>11</v>
      </c>
      <c r="C11" s="62"/>
      <c r="H11" s="1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2:255" s="22" customFormat="1" ht="51">
      <c r="B12" s="23" t="s">
        <v>24</v>
      </c>
      <c r="C12" s="28" t="s">
        <v>40</v>
      </c>
      <c r="D12" s="24">
        <v>6825</v>
      </c>
      <c r="E12" s="25">
        <v>6825</v>
      </c>
      <c r="F12" s="25">
        <v>124</v>
      </c>
      <c r="G12" s="24" t="s">
        <v>21</v>
      </c>
      <c r="H12" s="20" t="s">
        <v>37</v>
      </c>
      <c r="I12" s="20" t="s">
        <v>37</v>
      </c>
      <c r="J12" s="33">
        <v>120</v>
      </c>
      <c r="K12" s="33">
        <v>24</v>
      </c>
      <c r="L12" s="33">
        <v>15</v>
      </c>
      <c r="M12" s="33">
        <v>12</v>
      </c>
      <c r="N12" s="33">
        <v>10</v>
      </c>
      <c r="O12" s="33"/>
      <c r="P12" s="20" t="s">
        <v>37</v>
      </c>
      <c r="Q12" s="33">
        <v>120</v>
      </c>
      <c r="R12" s="33">
        <v>24</v>
      </c>
      <c r="S12" s="33">
        <v>0</v>
      </c>
      <c r="T12" s="33">
        <v>20</v>
      </c>
      <c r="U12" s="33">
        <v>10</v>
      </c>
      <c r="V12" s="33" t="s">
        <v>53</v>
      </c>
      <c r="W12" s="20" t="s">
        <v>37</v>
      </c>
      <c r="X12" s="33">
        <v>120</v>
      </c>
      <c r="Y12" s="33">
        <v>24</v>
      </c>
      <c r="Z12" s="33">
        <v>-15</v>
      </c>
      <c r="AA12" s="33">
        <v>20</v>
      </c>
      <c r="AB12" s="33">
        <v>10</v>
      </c>
      <c r="AC12" s="33" t="s">
        <v>58</v>
      </c>
      <c r="AD12" s="34">
        <f>(J12+Q12+X12)/3</f>
        <v>120</v>
      </c>
      <c r="AE12" s="34">
        <f>(K12+R12+Y12)/3</f>
        <v>24</v>
      </c>
      <c r="AF12" s="34">
        <f>(L12+S12+Z12)/3</f>
        <v>0</v>
      </c>
      <c r="AG12" s="34">
        <f aca="true" t="shared" si="0" ref="AG12:AG18">(M12+T12+AA12)/3</f>
        <v>17.333333333333332</v>
      </c>
      <c r="AH12" s="34">
        <f aca="true" t="shared" si="1" ref="AH12:AH18">(N12+U12+AB12)/3</f>
        <v>10</v>
      </c>
      <c r="AI12" s="34">
        <f>SUM(AD12:AH12)</f>
        <v>171.33333333333334</v>
      </c>
      <c r="AJ12" s="36">
        <v>1</v>
      </c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21" customFormat="1" ht="38.25">
      <c r="A13" s="14"/>
      <c r="B13" s="10" t="s">
        <v>12</v>
      </c>
      <c r="C13" s="31" t="s">
        <v>25</v>
      </c>
      <c r="D13" s="11">
        <v>1346</v>
      </c>
      <c r="E13" s="12">
        <v>1061</v>
      </c>
      <c r="F13" s="12">
        <v>50</v>
      </c>
      <c r="G13" s="11" t="s">
        <v>31</v>
      </c>
      <c r="H13" s="11">
        <v>6</v>
      </c>
      <c r="I13" s="11">
        <v>6</v>
      </c>
      <c r="J13" s="33">
        <v>105</v>
      </c>
      <c r="K13" s="33">
        <v>7</v>
      </c>
      <c r="L13" s="33">
        <v>15</v>
      </c>
      <c r="M13" s="33">
        <v>12</v>
      </c>
      <c r="N13" s="33">
        <v>10</v>
      </c>
      <c r="O13" s="33"/>
      <c r="P13" s="11">
        <v>6</v>
      </c>
      <c r="Q13" s="33">
        <v>105</v>
      </c>
      <c r="R13" s="33">
        <v>20</v>
      </c>
      <c r="S13" s="33">
        <v>0</v>
      </c>
      <c r="T13" s="33">
        <v>13</v>
      </c>
      <c r="U13" s="33">
        <v>7</v>
      </c>
      <c r="V13" s="33" t="s">
        <v>54</v>
      </c>
      <c r="W13" s="11">
        <v>6</v>
      </c>
      <c r="X13" s="33">
        <v>90</v>
      </c>
      <c r="Y13" s="33">
        <v>3</v>
      </c>
      <c r="Z13" s="33">
        <v>5</v>
      </c>
      <c r="AA13" s="33">
        <v>10</v>
      </c>
      <c r="AB13" s="33">
        <v>3</v>
      </c>
      <c r="AC13" s="33"/>
      <c r="AD13" s="34">
        <f aca="true" t="shared" si="2" ref="AD13:AD18">(J13+Q13+X13)/3</f>
        <v>100</v>
      </c>
      <c r="AE13" s="34">
        <f aca="true" t="shared" si="3" ref="AE13:AF18">(K13+R13+Y13)/3</f>
        <v>10</v>
      </c>
      <c r="AF13" s="34">
        <f t="shared" si="3"/>
        <v>6.666666666666667</v>
      </c>
      <c r="AG13" s="34">
        <f t="shared" si="0"/>
        <v>11.666666666666666</v>
      </c>
      <c r="AH13" s="34">
        <f t="shared" si="1"/>
        <v>6.666666666666667</v>
      </c>
      <c r="AI13" s="34">
        <f aca="true" t="shared" si="4" ref="AI13:AI18">SUM(AD13:AH13)</f>
        <v>135</v>
      </c>
      <c r="AJ13" s="36">
        <v>3</v>
      </c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21" customFormat="1" ht="53.25" customHeight="1">
      <c r="A14" s="14"/>
      <c r="B14" s="10" t="s">
        <v>20</v>
      </c>
      <c r="C14" s="31" t="s">
        <v>26</v>
      </c>
      <c r="D14" s="11">
        <v>1216</v>
      </c>
      <c r="E14" s="12">
        <v>872</v>
      </c>
      <c r="F14" s="12">
        <v>61</v>
      </c>
      <c r="G14" s="11" t="s">
        <v>32</v>
      </c>
      <c r="H14" s="11">
        <v>5</v>
      </c>
      <c r="I14" s="11">
        <v>5</v>
      </c>
      <c r="J14" s="33">
        <v>105</v>
      </c>
      <c r="K14" s="33">
        <v>7</v>
      </c>
      <c r="L14" s="33">
        <v>12</v>
      </c>
      <c r="M14" s="33">
        <v>14</v>
      </c>
      <c r="N14" s="33">
        <v>8</v>
      </c>
      <c r="O14" s="33"/>
      <c r="P14" s="11">
        <v>5</v>
      </c>
      <c r="Q14" s="33">
        <v>110</v>
      </c>
      <c r="R14" s="33">
        <v>15</v>
      </c>
      <c r="S14" s="33">
        <v>0</v>
      </c>
      <c r="T14" s="33">
        <v>15</v>
      </c>
      <c r="U14" s="33">
        <v>8</v>
      </c>
      <c r="V14" s="33" t="s">
        <v>55</v>
      </c>
      <c r="W14" s="11">
        <v>6</v>
      </c>
      <c r="X14" s="33">
        <v>95</v>
      </c>
      <c r="Y14" s="33">
        <v>3</v>
      </c>
      <c r="Z14" s="33">
        <v>10</v>
      </c>
      <c r="AA14" s="33">
        <v>10</v>
      </c>
      <c r="AB14" s="33">
        <v>8</v>
      </c>
      <c r="AC14" s="33" t="s">
        <v>57</v>
      </c>
      <c r="AD14" s="34">
        <f t="shared" si="2"/>
        <v>103.33333333333333</v>
      </c>
      <c r="AE14" s="34">
        <f t="shared" si="3"/>
        <v>8.333333333333334</v>
      </c>
      <c r="AF14" s="34">
        <f t="shared" si="3"/>
        <v>7.333333333333333</v>
      </c>
      <c r="AG14" s="34">
        <f t="shared" si="0"/>
        <v>13</v>
      </c>
      <c r="AH14" s="34">
        <f t="shared" si="1"/>
        <v>8</v>
      </c>
      <c r="AI14" s="34">
        <f t="shared" si="4"/>
        <v>140</v>
      </c>
      <c r="AJ14" s="36">
        <v>2</v>
      </c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21" customFormat="1" ht="42" customHeight="1">
      <c r="A15" s="14"/>
      <c r="B15" s="13" t="s">
        <v>28</v>
      </c>
      <c r="C15" s="29" t="s">
        <v>39</v>
      </c>
      <c r="D15" s="11">
        <v>600</v>
      </c>
      <c r="E15" s="12">
        <v>600</v>
      </c>
      <c r="F15" s="12">
        <f>600/22</f>
        <v>27.272727272727273</v>
      </c>
      <c r="G15" s="26" t="s">
        <v>33</v>
      </c>
      <c r="H15" s="11">
        <v>5</v>
      </c>
      <c r="I15" s="11">
        <v>5</v>
      </c>
      <c r="J15" s="33">
        <v>100</v>
      </c>
      <c r="K15" s="33">
        <v>0</v>
      </c>
      <c r="L15" s="33">
        <v>9</v>
      </c>
      <c r="M15" s="33">
        <v>3</v>
      </c>
      <c r="N15" s="33">
        <v>5</v>
      </c>
      <c r="O15" s="33"/>
      <c r="P15" s="11">
        <v>5</v>
      </c>
      <c r="Q15" s="33">
        <v>100</v>
      </c>
      <c r="R15" s="33">
        <v>7</v>
      </c>
      <c r="S15" s="33">
        <v>9</v>
      </c>
      <c r="T15" s="33">
        <v>4</v>
      </c>
      <c r="U15" s="33">
        <v>4</v>
      </c>
      <c r="V15" s="33">
        <v>115</v>
      </c>
      <c r="W15" s="11">
        <v>5</v>
      </c>
      <c r="X15" s="33">
        <v>80</v>
      </c>
      <c r="Y15" s="33">
        <v>3</v>
      </c>
      <c r="Z15" s="33">
        <v>10</v>
      </c>
      <c r="AA15" s="33">
        <v>3</v>
      </c>
      <c r="AB15" s="33">
        <v>8</v>
      </c>
      <c r="AC15" s="33"/>
      <c r="AD15" s="34">
        <f t="shared" si="2"/>
        <v>93.33333333333333</v>
      </c>
      <c r="AE15" s="34">
        <f t="shared" si="3"/>
        <v>3.3333333333333335</v>
      </c>
      <c r="AF15" s="34">
        <f t="shared" si="3"/>
        <v>9.333333333333334</v>
      </c>
      <c r="AG15" s="34">
        <f t="shared" si="0"/>
        <v>3.3333333333333335</v>
      </c>
      <c r="AH15" s="34">
        <f t="shared" si="1"/>
        <v>5.666666666666667</v>
      </c>
      <c r="AI15" s="34">
        <f t="shared" si="4"/>
        <v>114.99999999999999</v>
      </c>
      <c r="AJ15" s="36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2:255" s="22" customFormat="1" ht="39.75" customHeight="1">
      <c r="B16" s="23" t="s">
        <v>22</v>
      </c>
      <c r="C16" s="28" t="s">
        <v>27</v>
      </c>
      <c r="D16" s="24">
        <v>400</v>
      </c>
      <c r="E16" s="25">
        <v>385</v>
      </c>
      <c r="F16" s="25">
        <v>35</v>
      </c>
      <c r="G16" s="27" t="s">
        <v>34</v>
      </c>
      <c r="H16" s="20">
        <v>4</v>
      </c>
      <c r="I16" s="20">
        <v>4</v>
      </c>
      <c r="J16" s="33">
        <v>43</v>
      </c>
      <c r="K16" s="33">
        <v>7</v>
      </c>
      <c r="L16" s="33">
        <v>9</v>
      </c>
      <c r="M16" s="33">
        <v>2</v>
      </c>
      <c r="N16" s="33">
        <v>4</v>
      </c>
      <c r="O16" s="33"/>
      <c r="P16" s="20">
        <v>4</v>
      </c>
      <c r="Q16" s="33">
        <v>39</v>
      </c>
      <c r="R16" s="33">
        <v>10</v>
      </c>
      <c r="S16" s="33">
        <v>1</v>
      </c>
      <c r="T16" s="33">
        <v>0</v>
      </c>
      <c r="U16" s="33">
        <v>5</v>
      </c>
      <c r="V16" s="33">
        <v>55</v>
      </c>
      <c r="W16" s="20">
        <v>4</v>
      </c>
      <c r="X16" s="33">
        <v>35</v>
      </c>
      <c r="Y16" s="33">
        <v>2</v>
      </c>
      <c r="Z16" s="33">
        <v>10</v>
      </c>
      <c r="AA16" s="33">
        <v>3</v>
      </c>
      <c r="AB16" s="33">
        <v>6</v>
      </c>
      <c r="AC16" s="33"/>
      <c r="AD16" s="34">
        <f t="shared" si="2"/>
        <v>39</v>
      </c>
      <c r="AE16" s="34">
        <f t="shared" si="3"/>
        <v>6.333333333333333</v>
      </c>
      <c r="AF16" s="34">
        <f t="shared" si="3"/>
        <v>6.666666666666667</v>
      </c>
      <c r="AG16" s="34">
        <f t="shared" si="0"/>
        <v>1.6666666666666667</v>
      </c>
      <c r="AH16" s="34">
        <f t="shared" si="1"/>
        <v>5</v>
      </c>
      <c r="AI16" s="34">
        <f t="shared" si="4"/>
        <v>58.666666666666664</v>
      </c>
      <c r="AJ16" s="35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2:255" s="22" customFormat="1" ht="45">
      <c r="B17" s="23" t="s">
        <v>23</v>
      </c>
      <c r="C17" s="30" t="s">
        <v>30</v>
      </c>
      <c r="D17" s="24">
        <v>419</v>
      </c>
      <c r="E17" s="25">
        <v>419</v>
      </c>
      <c r="F17" s="25">
        <v>35</v>
      </c>
      <c r="G17" s="24" t="s">
        <v>35</v>
      </c>
      <c r="H17" s="20">
        <v>4</v>
      </c>
      <c r="I17" s="20">
        <v>4</v>
      </c>
      <c r="J17" s="33">
        <v>43</v>
      </c>
      <c r="K17" s="33">
        <v>0</v>
      </c>
      <c r="L17" s="33">
        <v>9</v>
      </c>
      <c r="M17" s="33">
        <v>2</v>
      </c>
      <c r="N17" s="33">
        <v>4</v>
      </c>
      <c r="O17" s="33"/>
      <c r="P17" s="20">
        <v>4</v>
      </c>
      <c r="Q17" s="33">
        <v>40</v>
      </c>
      <c r="R17" s="33">
        <v>2</v>
      </c>
      <c r="S17" s="33">
        <v>0</v>
      </c>
      <c r="T17" s="33">
        <v>1</v>
      </c>
      <c r="U17" s="33">
        <v>3</v>
      </c>
      <c r="V17" s="33">
        <v>46</v>
      </c>
      <c r="W17" s="20">
        <v>4</v>
      </c>
      <c r="X17" s="33">
        <v>50</v>
      </c>
      <c r="Y17" s="33">
        <v>0</v>
      </c>
      <c r="Z17" s="33">
        <v>10</v>
      </c>
      <c r="AA17" s="33">
        <v>3</v>
      </c>
      <c r="AB17" s="33">
        <v>3</v>
      </c>
      <c r="AC17" s="33"/>
      <c r="AD17" s="34">
        <f t="shared" si="2"/>
        <v>44.333333333333336</v>
      </c>
      <c r="AE17" s="34">
        <f t="shared" si="3"/>
        <v>0.6666666666666666</v>
      </c>
      <c r="AF17" s="34">
        <f t="shared" si="3"/>
        <v>6.333333333333333</v>
      </c>
      <c r="AG17" s="34">
        <f t="shared" si="0"/>
        <v>2</v>
      </c>
      <c r="AH17" s="34">
        <f t="shared" si="1"/>
        <v>3.3333333333333335</v>
      </c>
      <c r="AI17" s="34">
        <f t="shared" si="4"/>
        <v>56.66666666666667</v>
      </c>
      <c r="AJ17" s="35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2:255" s="22" customFormat="1" ht="55.5" customHeight="1">
      <c r="B18" s="23" t="s">
        <v>29</v>
      </c>
      <c r="C18" s="30" t="s">
        <v>38</v>
      </c>
      <c r="D18" s="24">
        <v>1100</v>
      </c>
      <c r="E18" s="25">
        <f>1100-655</f>
        <v>445</v>
      </c>
      <c r="F18" s="25">
        <v>70</v>
      </c>
      <c r="G18" s="27" t="s">
        <v>36</v>
      </c>
      <c r="H18" s="20">
        <v>4</v>
      </c>
      <c r="I18" s="20">
        <v>4</v>
      </c>
      <c r="J18" s="33">
        <v>43</v>
      </c>
      <c r="K18" s="33">
        <v>0</v>
      </c>
      <c r="L18" s="33">
        <v>9</v>
      </c>
      <c r="M18" s="33">
        <v>2</v>
      </c>
      <c r="N18" s="33">
        <v>4</v>
      </c>
      <c r="O18" s="33"/>
      <c r="P18" s="20">
        <v>4</v>
      </c>
      <c r="Q18" s="33">
        <v>55</v>
      </c>
      <c r="R18" s="33">
        <v>10</v>
      </c>
      <c r="S18" s="33">
        <v>0</v>
      </c>
      <c r="T18" s="33">
        <v>5</v>
      </c>
      <c r="U18" s="33">
        <v>4</v>
      </c>
      <c r="V18" s="33">
        <v>74</v>
      </c>
      <c r="W18" s="20">
        <v>4</v>
      </c>
      <c r="X18" s="33">
        <v>55</v>
      </c>
      <c r="Y18" s="33">
        <v>0</v>
      </c>
      <c r="Z18" s="33">
        <v>10</v>
      </c>
      <c r="AA18" s="33">
        <v>1</v>
      </c>
      <c r="AB18" s="33">
        <v>3</v>
      </c>
      <c r="AC18" s="33" t="s">
        <v>56</v>
      </c>
      <c r="AD18" s="34">
        <f t="shared" si="2"/>
        <v>51</v>
      </c>
      <c r="AE18" s="34">
        <f t="shared" si="3"/>
        <v>3.3333333333333335</v>
      </c>
      <c r="AF18" s="34">
        <f t="shared" si="3"/>
        <v>6.333333333333333</v>
      </c>
      <c r="AG18" s="34">
        <f t="shared" si="0"/>
        <v>2.6666666666666665</v>
      </c>
      <c r="AH18" s="34">
        <f t="shared" si="1"/>
        <v>3.6666666666666665</v>
      </c>
      <c r="AI18" s="34">
        <f t="shared" si="4"/>
        <v>67</v>
      </c>
      <c r="AJ18" s="36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</sheetData>
  <sheetProtection formatColumns="0" formatRows="0"/>
  <mergeCells count="34">
    <mergeCell ref="D8:E9"/>
    <mergeCell ref="F8:F10"/>
    <mergeCell ref="G8:G10"/>
    <mergeCell ref="H8:H10"/>
    <mergeCell ref="B11:C11"/>
    <mergeCell ref="A8:A10"/>
    <mergeCell ref="B8:B10"/>
    <mergeCell ref="C8:C10"/>
    <mergeCell ref="D6:K6"/>
    <mergeCell ref="D7:O7"/>
    <mergeCell ref="A1:A5"/>
    <mergeCell ref="D4:H4"/>
    <mergeCell ref="D5:G5"/>
    <mergeCell ref="C3:D3"/>
    <mergeCell ref="C1:H1"/>
    <mergeCell ref="C2:H2"/>
    <mergeCell ref="I8:I10"/>
    <mergeCell ref="AD8:AH9"/>
    <mergeCell ref="W8:X8"/>
    <mergeCell ref="Y8:AC8"/>
    <mergeCell ref="W9:W10"/>
    <mergeCell ref="X9:AB9"/>
    <mergeCell ref="AC9:AC10"/>
    <mergeCell ref="J9:N9"/>
    <mergeCell ref="O9:O10"/>
    <mergeCell ref="P8:Q8"/>
    <mergeCell ref="AI8:AI10"/>
    <mergeCell ref="AJ8:AJ10"/>
    <mergeCell ref="J8:K8"/>
    <mergeCell ref="L8:O8"/>
    <mergeCell ref="R8:V8"/>
    <mergeCell ref="P9:P10"/>
    <mergeCell ref="Q9:U9"/>
    <mergeCell ref="V9:V10"/>
  </mergeCells>
  <hyperlinks>
    <hyperlink ref="C12" r:id="rId1" display="Моря Индийского океана: Фуджейра - Мальдивские о-ва - Полкский прол. - Пхукет"/>
    <hyperlink ref="C15" r:id="rId2" display="Белое море: Кандалакша - Терский берег - Горло - Архангельск"/>
    <hyperlink ref="C16" r:id="rId3" display="Балтийское море, Финский зал: Хамина - Хельсинки - Хамина"/>
    <hyperlink ref="C17" r:id="rId4" display="Белое море: Кемь - Кандалакша"/>
    <hyperlink ref="C18" r:id="rId5" display="Белое море: Кемь - Соловки - Северодвинск - Горло - Терский берег - Кемь."/>
    <hyperlink ref="C14" r:id="rId6" display="Баренцево и Белое моря: Териберка - р.Поной - Архангельск - Беломорск"/>
    <hyperlink ref="C13" r:id="rId7" display="Японское море: Владивосток - бухта Витязь - Находка - Сов.Гавань"/>
  </hyperlinks>
  <printOptions/>
  <pageMargins left="0.3937007874015748" right="0.3937007874015748" top="0.984251968503937" bottom="0.7874015748031497" header="0.5118110236220472" footer="0.5118110236220472"/>
  <pageSetup horizontalDpi="600" verticalDpi="600" orientation="landscape" r:id="rId11"/>
  <drawing r:id="rId10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IBS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Grigory Shmerling</dc:creator>
  <cp:keywords/>
  <dc:description/>
  <cp:lastModifiedBy>GrS</cp:lastModifiedBy>
  <cp:lastPrinted>2005-04-05T18:43:19Z</cp:lastPrinted>
  <dcterms:created xsi:type="dcterms:W3CDTF">2004-10-07T13:13:48Z</dcterms:created>
  <dcterms:modified xsi:type="dcterms:W3CDTF">2008-04-27T17:36:27Z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