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0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<sst xmlns="http://schemas.openxmlformats.org/spreadsheetml/2006/main" count="147" uniqueCount="74">
  <si>
    <t>Яхта</t>
  </si>
  <si>
    <t xml:space="preserve">Этап 1 </t>
  </si>
  <si>
    <t>Старт</t>
  </si>
  <si>
    <t>Финиш</t>
  </si>
  <si>
    <t>М 150</t>
  </si>
  <si>
    <t>В пути</t>
  </si>
  <si>
    <t>Тип</t>
  </si>
  <si>
    <t>Экипаж</t>
  </si>
  <si>
    <t>Ветер</t>
  </si>
  <si>
    <t>Шмерлинг Г.</t>
  </si>
  <si>
    <t>Этап 2</t>
  </si>
  <si>
    <t>Этап 3</t>
  </si>
  <si>
    <t>н/с</t>
  </si>
  <si>
    <t>-</t>
  </si>
  <si>
    <t>не фикс.</t>
  </si>
  <si>
    <t>Этап 4</t>
  </si>
  <si>
    <t>Этап 5</t>
  </si>
  <si>
    <t>н/ф (поломка)</t>
  </si>
  <si>
    <t>Этап 6</t>
  </si>
  <si>
    <t>Город</t>
  </si>
  <si>
    <t>Капитан</t>
  </si>
  <si>
    <t>Москва</t>
  </si>
  <si>
    <t>Казань</t>
  </si>
  <si>
    <t>Парусн.</t>
  </si>
  <si>
    <t>№</t>
  </si>
  <si>
    <t>М 497</t>
  </si>
  <si>
    <t>б/н</t>
  </si>
  <si>
    <t>КИ МЭСИ</t>
  </si>
  <si>
    <t>Н.Новгород</t>
  </si>
  <si>
    <t>Наб.Челны</t>
  </si>
  <si>
    <t>Гриф</t>
  </si>
  <si>
    <t>Сполох</t>
  </si>
  <si>
    <t>UltraMarin</t>
  </si>
  <si>
    <t>Простор</t>
  </si>
  <si>
    <t>Новик-16</t>
  </si>
  <si>
    <t>Желтый Цеппелин</t>
  </si>
  <si>
    <t>10+сп.</t>
  </si>
  <si>
    <t>10+доп.</t>
  </si>
  <si>
    <t>Альбатрос-16</t>
  </si>
  <si>
    <t xml:space="preserve">Куркачев А. </t>
  </si>
  <si>
    <t>Мягков С.</t>
  </si>
  <si>
    <t>Цветков Н.</t>
  </si>
  <si>
    <t>Дыганов А.</t>
  </si>
  <si>
    <t>Бардин А.</t>
  </si>
  <si>
    <t>Долгов Д.</t>
  </si>
  <si>
    <t>Волков В.</t>
  </si>
  <si>
    <t>Аглямов Р.</t>
  </si>
  <si>
    <t>~8 (?)</t>
  </si>
  <si>
    <t>инд. проект</t>
  </si>
  <si>
    <t>Очки</t>
  </si>
  <si>
    <t>Сумма очков</t>
  </si>
  <si>
    <t>Место</t>
  </si>
  <si>
    <t>Общее время</t>
  </si>
  <si>
    <t>Весла</t>
  </si>
  <si>
    <t>Гребки</t>
  </si>
  <si>
    <t>Акад.</t>
  </si>
  <si>
    <t>Распаш.</t>
  </si>
  <si>
    <t>Технические результаты 2-й Волжско-Камской регаты</t>
  </si>
  <si>
    <t>Лавировка. Макс. 5 м/с (wunderground.com, Казань)</t>
  </si>
  <si>
    <t>Попутный от форд. до полн. бейд., макс. 5 б.</t>
  </si>
  <si>
    <t>Сводные результаты</t>
  </si>
  <si>
    <t>н/ф (мотор)</t>
  </si>
  <si>
    <t>Елабуга - Грахань, км</t>
  </si>
  <si>
    <t>- Берсут, км</t>
  </si>
  <si>
    <t>- Троицкий Урай, км</t>
  </si>
  <si>
    <t>- Лаишево, км</t>
  </si>
  <si>
    <t xml:space="preserve"> - о.Песчаный, км</t>
  </si>
  <si>
    <t xml:space="preserve"> - лагерь Икар, км</t>
  </si>
  <si>
    <t>Всего км</t>
  </si>
  <si>
    <t>км/ч</t>
  </si>
  <si>
    <t>Умеренные и слабые ветра, гроз.шквал на финише ~17ч</t>
  </si>
  <si>
    <t>Ср.скорость км/ч</t>
  </si>
  <si>
    <t>Умеренные и слабые ветра, штиль</t>
  </si>
  <si>
    <t>От галф. до лавировки, 5-7 б. Макс. 11 м/с, порывы 14 (wunderground.com, Казань)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</si>
</sst>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4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21" fontId="0" fillId="0" borderId="6" xfId="0" applyNumberFormat="1" applyBorder="1" applyAlignment="1">
      <alignment/>
    </xf>
    <xf numFmtId="21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5" xfId="0" applyNumberFormat="1" applyBorder="1" applyAlignment="1">
      <alignment/>
    </xf>
    <xf numFmtId="20" fontId="0" fillId="0" borderId="6" xfId="0" applyNumberFormat="1" applyBorder="1" applyAlignment="1">
      <alignment/>
    </xf>
    <xf numFmtId="2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 quotePrefix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7" xfId="0" applyNumberFormat="1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6" fontId="0" fillId="0" borderId="4" xfId="0" applyNumberFormat="1" applyBorder="1" applyAlignment="1">
      <alignment/>
    </xf>
    <xf numFmtId="46" fontId="0" fillId="0" borderId="6" xfId="0" applyNumberFormat="1" applyBorder="1" applyAlignment="1">
      <alignment/>
    </xf>
    <xf numFmtId="0" fontId="0" fillId="0" borderId="4" xfId="0" applyBorder="1" applyAlignment="1">
      <alignment horizontal="center"/>
    </xf>
    <xf numFmtId="46" fontId="0" fillId="0" borderId="4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4" xfId="0" applyBorder="1" applyAlignment="1" quotePrefix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170" fontId="0" fillId="0" borderId="8" xfId="0" applyNumberFormat="1" applyBorder="1" applyAlignment="1">
      <alignment horizontal="right"/>
    </xf>
    <xf numFmtId="0" fontId="0" fillId="0" borderId="12" xfId="0" applyBorder="1" applyAlignment="1">
      <alignment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0" fontId="2" fillId="2" borderId="1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workbookViewId="0" topLeftCell="Z1">
      <selection activeCell="AK22" sqref="AK22"/>
    </sheetView>
  </sheetViews>
  <sheetFormatPr defaultColWidth="9.00390625" defaultRowHeight="12.75"/>
  <cols>
    <col min="1" max="1" width="15.875" style="0" customWidth="1"/>
    <col min="2" max="2" width="10.75390625" style="0" customWidth="1"/>
    <col min="3" max="3" width="6.75390625" style="0" customWidth="1"/>
    <col min="4" max="4" width="12.125" style="0" customWidth="1"/>
    <col min="5" max="5" width="7.75390625" style="0" customWidth="1"/>
    <col min="6" max="6" width="6.75390625" style="0" customWidth="1"/>
    <col min="7" max="7" width="11.375" style="0" customWidth="1"/>
    <col min="8" max="8" width="8.00390625" style="0" customWidth="1"/>
    <col min="10" max="10" width="9.875" style="0" customWidth="1"/>
    <col min="11" max="11" width="6.75390625" style="0" customWidth="1"/>
    <col min="12" max="12" width="5.25390625" style="0" customWidth="1"/>
    <col min="13" max="13" width="7.875" style="0" customWidth="1"/>
    <col min="14" max="14" width="10.125" style="0" customWidth="1"/>
    <col min="15" max="16" width="6.375" style="0" customWidth="1"/>
    <col min="18" max="18" width="10.625" style="0" customWidth="1"/>
    <col min="19" max="19" width="6.625" style="0" customWidth="1"/>
    <col min="20" max="20" width="6.375" style="0" customWidth="1"/>
    <col min="21" max="21" width="8.375" style="0" customWidth="1"/>
    <col min="22" max="22" width="10.125" style="0" customWidth="1"/>
    <col min="23" max="24" width="6.375" style="0" customWidth="1"/>
    <col min="25" max="25" width="10.125" style="0" customWidth="1"/>
    <col min="26" max="26" width="9.875" style="0" customWidth="1"/>
    <col min="27" max="28" width="6.375" style="0" customWidth="1"/>
    <col min="30" max="30" width="10.25390625" style="0" customWidth="1"/>
    <col min="31" max="31" width="7.25390625" style="0" customWidth="1"/>
    <col min="32" max="32" width="6.375" style="0" customWidth="1"/>
    <col min="33" max="33" width="8.625" style="0" customWidth="1"/>
    <col min="35" max="35" width="7.125" style="0" customWidth="1"/>
    <col min="36" max="36" width="12.125" style="0" bestFit="1" customWidth="1"/>
  </cols>
  <sheetData>
    <row r="1" s="31" customFormat="1" ht="20.25" customHeight="1">
      <c r="A1" s="30" t="s">
        <v>57</v>
      </c>
    </row>
    <row r="2" spans="8:36" ht="12.75">
      <c r="H2" s="1"/>
      <c r="I2" s="2" t="s">
        <v>1</v>
      </c>
      <c r="J2" s="3">
        <v>38193</v>
      </c>
      <c r="K2" s="3"/>
      <c r="L2" s="4"/>
      <c r="M2" s="2" t="s">
        <v>10</v>
      </c>
      <c r="N2" s="3">
        <v>38194</v>
      </c>
      <c r="O2" s="3"/>
      <c r="P2" s="4"/>
      <c r="Q2" s="2" t="s">
        <v>11</v>
      </c>
      <c r="R2" s="3">
        <v>38195</v>
      </c>
      <c r="S2" s="3"/>
      <c r="T2" s="4"/>
      <c r="U2" s="2" t="s">
        <v>15</v>
      </c>
      <c r="V2" s="3">
        <v>38196</v>
      </c>
      <c r="W2" s="3"/>
      <c r="X2" s="4"/>
      <c r="Y2" s="2" t="s">
        <v>16</v>
      </c>
      <c r="Z2" s="3">
        <v>38197</v>
      </c>
      <c r="AA2" s="3"/>
      <c r="AB2" s="4"/>
      <c r="AC2" s="2" t="s">
        <v>18</v>
      </c>
      <c r="AD2" s="3">
        <v>38199</v>
      </c>
      <c r="AE2" s="3"/>
      <c r="AF2" s="4"/>
      <c r="AG2" s="52" t="s">
        <v>60</v>
      </c>
      <c r="AH2" s="53"/>
      <c r="AI2" s="54"/>
      <c r="AJ2" s="70" t="s">
        <v>68</v>
      </c>
    </row>
    <row r="3" spans="8:36" ht="12.75">
      <c r="H3" s="1"/>
      <c r="I3" s="5" t="s">
        <v>62</v>
      </c>
      <c r="J3" s="6"/>
      <c r="K3" s="6"/>
      <c r="L3" s="40">
        <v>43</v>
      </c>
      <c r="M3" s="44" t="s">
        <v>63</v>
      </c>
      <c r="N3" s="46"/>
      <c r="O3" s="17"/>
      <c r="P3" s="40">
        <v>56</v>
      </c>
      <c r="Q3" s="44" t="s">
        <v>64</v>
      </c>
      <c r="R3" s="46"/>
      <c r="S3" s="17"/>
      <c r="T3" s="40">
        <v>46</v>
      </c>
      <c r="U3" s="44" t="s">
        <v>65</v>
      </c>
      <c r="V3" s="46"/>
      <c r="W3" s="17"/>
      <c r="X3" s="40">
        <v>46</v>
      </c>
      <c r="Y3" s="44" t="s">
        <v>66</v>
      </c>
      <c r="Z3" s="45"/>
      <c r="AA3" s="41"/>
      <c r="AB3" s="22">
        <v>36</v>
      </c>
      <c r="AC3" s="23" t="s">
        <v>67</v>
      </c>
      <c r="AD3" s="6"/>
      <c r="AE3" s="6"/>
      <c r="AF3" s="22">
        <v>20</v>
      </c>
      <c r="AG3" s="55"/>
      <c r="AH3" s="56"/>
      <c r="AI3" s="57"/>
      <c r="AJ3" s="71">
        <f>L3+P3+T3+X3+AB3+AF3</f>
        <v>247</v>
      </c>
    </row>
    <row r="4" spans="9:36" ht="40.5" customHeight="1">
      <c r="I4" s="47" t="s">
        <v>59</v>
      </c>
      <c r="J4" s="48"/>
      <c r="K4" s="48"/>
      <c r="L4" s="49"/>
      <c r="M4" s="47" t="s">
        <v>59</v>
      </c>
      <c r="N4" s="48"/>
      <c r="O4" s="48"/>
      <c r="P4" s="49"/>
      <c r="Q4" s="47" t="s">
        <v>72</v>
      </c>
      <c r="R4" s="50"/>
      <c r="S4" s="50"/>
      <c r="T4" s="51"/>
      <c r="U4" s="47" t="s">
        <v>70</v>
      </c>
      <c r="V4" s="50"/>
      <c r="W4" s="50"/>
      <c r="X4" s="51"/>
      <c r="Y4" s="47" t="s">
        <v>73</v>
      </c>
      <c r="Z4" s="48"/>
      <c r="AA4" s="48"/>
      <c r="AB4" s="51"/>
      <c r="AC4" s="47" t="s">
        <v>58</v>
      </c>
      <c r="AD4" s="48"/>
      <c r="AE4" s="48"/>
      <c r="AF4" s="51"/>
      <c r="AG4" s="55"/>
      <c r="AH4" s="56"/>
      <c r="AI4" s="57"/>
      <c r="AJ4" s="65"/>
    </row>
    <row r="5" spans="9:36" ht="12.75" customHeight="1">
      <c r="I5" s="5" t="s">
        <v>2</v>
      </c>
      <c r="J5" s="8">
        <v>0.5625</v>
      </c>
      <c r="K5" s="8"/>
      <c r="L5" s="9"/>
      <c r="M5" s="5" t="s">
        <v>2</v>
      </c>
      <c r="N5" s="18">
        <v>0.4791666666666667</v>
      </c>
      <c r="O5" s="18"/>
      <c r="P5" s="19"/>
      <c r="Q5" s="5" t="s">
        <v>2</v>
      </c>
      <c r="R5" s="18">
        <v>0.4513888888888889</v>
      </c>
      <c r="S5" s="18"/>
      <c r="T5" s="19"/>
      <c r="U5" s="5" t="s">
        <v>2</v>
      </c>
      <c r="V5" s="18">
        <v>0.4166666666666667</v>
      </c>
      <c r="W5" s="18"/>
      <c r="X5" s="19"/>
      <c r="Y5" s="5" t="s">
        <v>2</v>
      </c>
      <c r="Z5" s="18">
        <v>38197.444444444445</v>
      </c>
      <c r="AA5" s="18"/>
      <c r="AB5" s="19"/>
      <c r="AC5" s="5" t="s">
        <v>2</v>
      </c>
      <c r="AD5" s="18">
        <v>0.4201388888888889</v>
      </c>
      <c r="AE5" s="18"/>
      <c r="AF5" s="19"/>
      <c r="AG5" s="58" t="s">
        <v>52</v>
      </c>
      <c r="AH5" s="60" t="s">
        <v>50</v>
      </c>
      <c r="AI5" s="62" t="s">
        <v>51</v>
      </c>
      <c r="AJ5" s="68" t="s">
        <v>71</v>
      </c>
    </row>
    <row r="6" spans="1:36" ht="12.75">
      <c r="A6" s="37" t="s">
        <v>0</v>
      </c>
      <c r="B6" s="38" t="s">
        <v>19</v>
      </c>
      <c r="C6" s="38" t="s">
        <v>24</v>
      </c>
      <c r="D6" s="38" t="s">
        <v>6</v>
      </c>
      <c r="E6" s="38" t="s">
        <v>23</v>
      </c>
      <c r="F6" s="38" t="s">
        <v>53</v>
      </c>
      <c r="G6" s="38" t="s">
        <v>20</v>
      </c>
      <c r="H6" s="39" t="s">
        <v>7</v>
      </c>
      <c r="I6" s="5" t="s">
        <v>3</v>
      </c>
      <c r="J6" s="10" t="s">
        <v>5</v>
      </c>
      <c r="K6" s="10" t="s">
        <v>69</v>
      </c>
      <c r="L6" s="7" t="s">
        <v>49</v>
      </c>
      <c r="M6" s="5" t="s">
        <v>3</v>
      </c>
      <c r="N6" s="10" t="s">
        <v>5</v>
      </c>
      <c r="O6" s="10" t="s">
        <v>69</v>
      </c>
      <c r="P6" s="7" t="s">
        <v>49</v>
      </c>
      <c r="Q6" s="5" t="s">
        <v>3</v>
      </c>
      <c r="R6" s="10" t="s">
        <v>5</v>
      </c>
      <c r="S6" s="10" t="s">
        <v>69</v>
      </c>
      <c r="T6" s="7" t="s">
        <v>49</v>
      </c>
      <c r="U6" s="5" t="s">
        <v>3</v>
      </c>
      <c r="V6" s="10" t="s">
        <v>5</v>
      </c>
      <c r="W6" s="10" t="s">
        <v>69</v>
      </c>
      <c r="X6" s="7" t="s">
        <v>49</v>
      </c>
      <c r="Y6" s="5" t="s">
        <v>3</v>
      </c>
      <c r="Z6" s="10" t="s">
        <v>5</v>
      </c>
      <c r="AA6" s="10" t="s">
        <v>69</v>
      </c>
      <c r="AB6" s="7" t="s">
        <v>49</v>
      </c>
      <c r="AC6" s="5" t="s">
        <v>3</v>
      </c>
      <c r="AD6" s="10" t="s">
        <v>5</v>
      </c>
      <c r="AE6" s="10" t="s">
        <v>69</v>
      </c>
      <c r="AF6" s="7" t="s">
        <v>49</v>
      </c>
      <c r="AG6" s="59"/>
      <c r="AH6" s="61"/>
      <c r="AI6" s="63"/>
      <c r="AJ6" s="69" t="s">
        <v>69</v>
      </c>
    </row>
    <row r="7" spans="1:37" ht="12.75">
      <c r="A7" s="5" t="s">
        <v>31</v>
      </c>
      <c r="B7" s="10" t="s">
        <v>21</v>
      </c>
      <c r="C7" s="24" t="s">
        <v>4</v>
      </c>
      <c r="D7" s="10" t="s">
        <v>8</v>
      </c>
      <c r="E7" s="24" t="s">
        <v>36</v>
      </c>
      <c r="F7" s="10" t="s">
        <v>56</v>
      </c>
      <c r="G7" s="10" t="s">
        <v>9</v>
      </c>
      <c r="H7" s="13">
        <v>1</v>
      </c>
      <c r="I7" s="11">
        <v>0.7040625</v>
      </c>
      <c r="J7" s="12">
        <f aca="true" t="shared" si="0" ref="J7:J15">I7-$J$5</f>
        <v>0.14156250000000004</v>
      </c>
      <c r="K7" s="43">
        <f>$L$3/J7/24</f>
        <v>12.656364974245767</v>
      </c>
      <c r="L7" s="13">
        <v>0</v>
      </c>
      <c r="M7" s="11">
        <v>0.6474305555555556</v>
      </c>
      <c r="N7" s="12">
        <f>M7-$N$5</f>
        <v>0.16826388888888894</v>
      </c>
      <c r="O7" s="43">
        <f>$P$3/N7/24</f>
        <v>13.867106892282292</v>
      </c>
      <c r="P7" s="13">
        <v>2</v>
      </c>
      <c r="Q7" s="21">
        <v>0.6819444444444445</v>
      </c>
      <c r="R7" s="12">
        <f>Q7-$R$5</f>
        <v>0.23055555555555557</v>
      </c>
      <c r="S7" s="43">
        <f aca="true" t="shared" si="1" ref="S7:S12">$T$3/R7/24</f>
        <v>8.313253012048191</v>
      </c>
      <c r="T7" s="13">
        <v>5</v>
      </c>
      <c r="U7" s="21">
        <v>0.6395833333333333</v>
      </c>
      <c r="V7" s="12">
        <f>U7-$V$5</f>
        <v>0.2229166666666666</v>
      </c>
      <c r="W7" s="43">
        <f>$X$3/V7/24</f>
        <v>8.598130841121497</v>
      </c>
      <c r="X7" s="13">
        <v>2</v>
      </c>
      <c r="Y7" s="11">
        <v>38197.66105324074</v>
      </c>
      <c r="Z7" s="12">
        <f>Y7-$Z$5</f>
        <v>0.21660879629780538</v>
      </c>
      <c r="AA7" s="43">
        <f>$AB$3/Z7/24</f>
        <v>6.924926529473528</v>
      </c>
      <c r="AB7" s="13">
        <v>0</v>
      </c>
      <c r="AC7" s="11">
        <v>0.5829861111111111</v>
      </c>
      <c r="AD7" s="12">
        <f>AC7-$AD$5</f>
        <v>0.1628472222222222</v>
      </c>
      <c r="AE7" s="43">
        <f>$AF$3/AD7/24</f>
        <v>5.11727078891258</v>
      </c>
      <c r="AF7" s="13">
        <v>2</v>
      </c>
      <c r="AG7" s="32">
        <f>J7+N7+R7+V7+Z7+AD7</f>
        <v>1.1427546296311386</v>
      </c>
      <c r="AH7" s="24">
        <f>L7+P7+T7+X7+AB7+AF7</f>
        <v>11</v>
      </c>
      <c r="AI7" s="13">
        <v>2</v>
      </c>
      <c r="AJ7" s="66">
        <f>$AJ$3/AG7/24</f>
        <v>9.006016164632506</v>
      </c>
      <c r="AK7" s="42"/>
    </row>
    <row r="8" spans="1:36" ht="12.75">
      <c r="A8" s="5" t="s">
        <v>32</v>
      </c>
      <c r="B8" s="10" t="s">
        <v>21</v>
      </c>
      <c r="C8" s="24" t="s">
        <v>25</v>
      </c>
      <c r="D8" s="10" t="s">
        <v>8</v>
      </c>
      <c r="E8" s="24" t="s">
        <v>36</v>
      </c>
      <c r="F8" s="10" t="s">
        <v>56</v>
      </c>
      <c r="G8" s="10" t="s">
        <v>40</v>
      </c>
      <c r="H8" s="13">
        <v>2</v>
      </c>
      <c r="I8" s="11">
        <v>0.7071759259259259</v>
      </c>
      <c r="J8" s="12">
        <f t="shared" si="0"/>
        <v>0.14467592592592593</v>
      </c>
      <c r="K8" s="43">
        <f aca="true" t="shared" si="2" ref="K8:K15">$L$3/J8/24</f>
        <v>12.384</v>
      </c>
      <c r="L8" s="13">
        <v>2</v>
      </c>
      <c r="M8" s="11">
        <v>0.6446180555555555</v>
      </c>
      <c r="N8" s="12">
        <f aca="true" t="shared" si="3" ref="N8:N15">M8-$N$5</f>
        <v>0.16545138888888883</v>
      </c>
      <c r="O8" s="43">
        <f aca="true" t="shared" si="4" ref="O8:O15">$P$3/N8/24</f>
        <v>14.102833158447014</v>
      </c>
      <c r="P8" s="13">
        <v>0</v>
      </c>
      <c r="Q8" s="11">
        <v>0.6774305555555555</v>
      </c>
      <c r="R8" s="12">
        <f aca="true" t="shared" si="5" ref="R8:R15">Q8-$R$5</f>
        <v>0.22604166666666664</v>
      </c>
      <c r="S8" s="43">
        <f t="shared" si="1"/>
        <v>8.47926267281106</v>
      </c>
      <c r="T8" s="13">
        <v>3</v>
      </c>
      <c r="U8" s="21">
        <v>0.6270833333333333</v>
      </c>
      <c r="V8" s="12">
        <f aca="true" t="shared" si="6" ref="V8:V13">U8-$V$5</f>
        <v>0.21041666666666664</v>
      </c>
      <c r="W8" s="43">
        <f aca="true" t="shared" si="7" ref="W8:W13">$X$3/V8/24</f>
        <v>9.10891089108911</v>
      </c>
      <c r="X8" s="13">
        <v>0</v>
      </c>
      <c r="Y8" s="11">
        <v>38197.71377314815</v>
      </c>
      <c r="Z8" s="12">
        <f>Y8-$Z$5</f>
        <v>0.2693287037036498</v>
      </c>
      <c r="AA8" s="43">
        <f>$AB$3/Z8/24</f>
        <v>5.569402664375846</v>
      </c>
      <c r="AB8" s="13">
        <v>4</v>
      </c>
      <c r="AC8" s="11">
        <v>0.6622685185185185</v>
      </c>
      <c r="AD8" s="12">
        <f aca="true" t="shared" si="8" ref="AD8:AD13">AC8-$AD$5</f>
        <v>0.24212962962962964</v>
      </c>
      <c r="AE8" s="43">
        <f aca="true" t="shared" si="9" ref="AE8:AE13">$AF$3/AD8/24</f>
        <v>3.441682600382409</v>
      </c>
      <c r="AF8" s="13">
        <v>8</v>
      </c>
      <c r="AG8" s="32">
        <f>J8+N8+R8+V8+Z8+AD8</f>
        <v>1.2580439814814275</v>
      </c>
      <c r="AH8" s="24">
        <f aca="true" t="shared" si="10" ref="AH8:AH15">L8+P8+T8+X8+AB8+AF8</f>
        <v>17</v>
      </c>
      <c r="AI8" s="13">
        <v>3</v>
      </c>
      <c r="AJ8" s="66">
        <f>$AJ$3/AG8/24</f>
        <v>8.180689084134857</v>
      </c>
    </row>
    <row r="9" spans="1:36" ht="12.75">
      <c r="A9" s="5" t="s">
        <v>30</v>
      </c>
      <c r="B9" s="10" t="s">
        <v>22</v>
      </c>
      <c r="C9" s="24">
        <v>13</v>
      </c>
      <c r="D9" s="10" t="s">
        <v>8</v>
      </c>
      <c r="E9" s="24" t="s">
        <v>37</v>
      </c>
      <c r="F9" s="10" t="s">
        <v>54</v>
      </c>
      <c r="G9" s="10" t="s">
        <v>39</v>
      </c>
      <c r="H9" s="13">
        <v>2</v>
      </c>
      <c r="I9" s="11">
        <v>0.7127314814814815</v>
      </c>
      <c r="J9" s="12">
        <f t="shared" si="0"/>
        <v>0.15023148148148147</v>
      </c>
      <c r="K9" s="43">
        <f t="shared" si="2"/>
        <v>11.926040061633282</v>
      </c>
      <c r="L9" s="13">
        <v>3</v>
      </c>
      <c r="M9" s="11">
        <v>0.6591435185185185</v>
      </c>
      <c r="N9" s="12">
        <f t="shared" si="3"/>
        <v>0.1799768518518518</v>
      </c>
      <c r="O9" s="43">
        <f t="shared" si="4"/>
        <v>12.96463022508039</v>
      </c>
      <c r="P9" s="13">
        <v>3</v>
      </c>
      <c r="Q9" s="21">
        <v>0.6458333333333334</v>
      </c>
      <c r="R9" s="12">
        <f t="shared" si="5"/>
        <v>0.19444444444444448</v>
      </c>
      <c r="S9" s="43">
        <f t="shared" si="1"/>
        <v>9.857142857142856</v>
      </c>
      <c r="T9" s="13">
        <v>0</v>
      </c>
      <c r="U9" s="11">
        <v>0.6531828703703704</v>
      </c>
      <c r="V9" s="12">
        <f t="shared" si="6"/>
        <v>0.2365162037037037</v>
      </c>
      <c r="W9" s="43">
        <f t="shared" si="7"/>
        <v>8.103743577195987</v>
      </c>
      <c r="X9" s="13">
        <v>3</v>
      </c>
      <c r="Y9" s="11">
        <v>38197.689930555556</v>
      </c>
      <c r="Z9" s="12">
        <f>Y9-$Z$5</f>
        <v>0.24548611111094942</v>
      </c>
      <c r="AA9" s="43">
        <f>$AB$3/Z9/24</f>
        <v>6.110325318250134</v>
      </c>
      <c r="AB9" s="13">
        <v>2</v>
      </c>
      <c r="AC9" s="21">
        <v>0.5569444444444445</v>
      </c>
      <c r="AD9" s="12">
        <f t="shared" si="8"/>
        <v>0.13680555555555557</v>
      </c>
      <c r="AE9" s="43">
        <f t="shared" si="9"/>
        <v>6.091370558375634</v>
      </c>
      <c r="AF9" s="13">
        <v>0</v>
      </c>
      <c r="AG9" s="32">
        <f>J9+N9+R9+V9+Z9+AD9</f>
        <v>1.1434606481479865</v>
      </c>
      <c r="AH9" s="24">
        <f t="shared" si="10"/>
        <v>11</v>
      </c>
      <c r="AI9" s="13">
        <v>1</v>
      </c>
      <c r="AJ9" s="66">
        <f>$AJ$3/AG9/24</f>
        <v>9.00045548863936</v>
      </c>
    </row>
    <row r="10" spans="1:36" ht="12.75">
      <c r="A10" s="5" t="s">
        <v>26</v>
      </c>
      <c r="B10" s="10" t="s">
        <v>22</v>
      </c>
      <c r="C10" s="25">
        <v>1</v>
      </c>
      <c r="D10" s="10" t="s">
        <v>33</v>
      </c>
      <c r="E10" s="24">
        <v>10</v>
      </c>
      <c r="F10" s="10" t="s">
        <v>54</v>
      </c>
      <c r="G10" s="10" t="s">
        <v>41</v>
      </c>
      <c r="H10" s="13">
        <v>2</v>
      </c>
      <c r="I10" s="11">
        <v>0.7173032407407408</v>
      </c>
      <c r="J10" s="12">
        <f t="shared" si="0"/>
        <v>0.1548032407407408</v>
      </c>
      <c r="K10" s="43">
        <f t="shared" si="2"/>
        <v>11.57383177570093</v>
      </c>
      <c r="L10" s="13">
        <v>4</v>
      </c>
      <c r="M10" s="11">
        <v>0.6728009259259259</v>
      </c>
      <c r="N10" s="12">
        <f t="shared" si="3"/>
        <v>0.1936342592592592</v>
      </c>
      <c r="O10" s="43">
        <f t="shared" si="4"/>
        <v>12.050209205020925</v>
      </c>
      <c r="P10" s="13">
        <v>5</v>
      </c>
      <c r="Q10" s="11">
        <v>0.6840856481481481</v>
      </c>
      <c r="R10" s="12">
        <f t="shared" si="5"/>
        <v>0.2326967592592592</v>
      </c>
      <c r="S10" s="43">
        <f t="shared" si="1"/>
        <v>8.236757025615521</v>
      </c>
      <c r="T10" s="13">
        <v>6</v>
      </c>
      <c r="U10" s="11">
        <v>0.6753472222222222</v>
      </c>
      <c r="V10" s="12">
        <f t="shared" si="6"/>
        <v>0.2586805555555555</v>
      </c>
      <c r="W10" s="43">
        <f t="shared" si="7"/>
        <v>7.409395973154363</v>
      </c>
      <c r="X10" s="13">
        <v>4</v>
      </c>
      <c r="Y10" s="11">
        <v>38197.70138888889</v>
      </c>
      <c r="Z10" s="12">
        <f>Y10-$Z$5</f>
        <v>0.2569444444452529</v>
      </c>
      <c r="AA10" s="43">
        <f>$AB$3/Z10/24</f>
        <v>5.83783783781947</v>
      </c>
      <c r="AB10" s="13">
        <v>3</v>
      </c>
      <c r="AC10" s="11">
        <v>0.6086226851851851</v>
      </c>
      <c r="AD10" s="12">
        <f t="shared" si="8"/>
        <v>0.18848379629629625</v>
      </c>
      <c r="AE10" s="43">
        <f t="shared" si="9"/>
        <v>4.421246545901137</v>
      </c>
      <c r="AF10" s="13">
        <v>3</v>
      </c>
      <c r="AG10" s="32">
        <f>J10+N10+R10+V10+Z10+AD10</f>
        <v>1.2852430555563639</v>
      </c>
      <c r="AH10" s="24">
        <f t="shared" si="10"/>
        <v>25</v>
      </c>
      <c r="AI10" s="13">
        <v>4</v>
      </c>
      <c r="AJ10" s="66">
        <f>$AJ$3/AG10/24</f>
        <v>8.007564500872986</v>
      </c>
    </row>
    <row r="11" spans="1:36" ht="12.75">
      <c r="A11" s="5" t="s">
        <v>27</v>
      </c>
      <c r="B11" s="10" t="s">
        <v>22</v>
      </c>
      <c r="C11" s="25">
        <v>7</v>
      </c>
      <c r="D11" s="10" t="s">
        <v>34</v>
      </c>
      <c r="E11" s="24">
        <v>10</v>
      </c>
      <c r="F11" s="10" t="s">
        <v>54</v>
      </c>
      <c r="G11" s="10" t="s">
        <v>42</v>
      </c>
      <c r="H11" s="13">
        <v>2</v>
      </c>
      <c r="I11" s="11">
        <v>0.7217592592592593</v>
      </c>
      <c r="J11" s="12">
        <f t="shared" si="0"/>
        <v>0.15925925925925932</v>
      </c>
      <c r="K11" s="43">
        <f t="shared" si="2"/>
        <v>11.249999999999995</v>
      </c>
      <c r="L11" s="13">
        <v>5</v>
      </c>
      <c r="M11" s="11">
        <v>0.6682291666666668</v>
      </c>
      <c r="N11" s="12">
        <f t="shared" si="3"/>
        <v>0.18906250000000008</v>
      </c>
      <c r="O11" s="43">
        <f t="shared" si="4"/>
        <v>12.341597796143246</v>
      </c>
      <c r="P11" s="13">
        <v>4</v>
      </c>
      <c r="Q11" s="11">
        <v>0.6741319444444445</v>
      </c>
      <c r="R11" s="12">
        <f t="shared" si="5"/>
        <v>0.22274305555555557</v>
      </c>
      <c r="S11" s="43">
        <f t="shared" si="1"/>
        <v>8.604832424006235</v>
      </c>
      <c r="T11" s="13">
        <v>2</v>
      </c>
      <c r="U11" s="11">
        <v>0.703125</v>
      </c>
      <c r="V11" s="12">
        <f t="shared" si="6"/>
        <v>0.2864583333333333</v>
      </c>
      <c r="W11" s="43">
        <f t="shared" si="7"/>
        <v>6.690909090909091</v>
      </c>
      <c r="X11" s="13">
        <v>5</v>
      </c>
      <c r="Y11" s="5" t="s">
        <v>17</v>
      </c>
      <c r="Z11" s="24" t="s">
        <v>13</v>
      </c>
      <c r="AA11" s="42" t="s">
        <v>13</v>
      </c>
      <c r="AB11" s="13">
        <v>10</v>
      </c>
      <c r="AC11" s="11">
        <v>0.6604166666666667</v>
      </c>
      <c r="AD11" s="12">
        <f t="shared" si="8"/>
        <v>0.24027777777777776</v>
      </c>
      <c r="AE11" s="43">
        <f t="shared" si="9"/>
        <v>3.468208092485549</v>
      </c>
      <c r="AF11" s="13">
        <v>7</v>
      </c>
      <c r="AG11" s="34" t="s">
        <v>13</v>
      </c>
      <c r="AH11" s="24">
        <f t="shared" si="10"/>
        <v>33</v>
      </c>
      <c r="AI11" s="13">
        <v>5</v>
      </c>
      <c r="AJ11" s="34" t="s">
        <v>13</v>
      </c>
    </row>
    <row r="12" spans="1:36" ht="12.75">
      <c r="A12" s="5" t="s">
        <v>35</v>
      </c>
      <c r="B12" s="10" t="s">
        <v>22</v>
      </c>
      <c r="C12" s="25">
        <v>6</v>
      </c>
      <c r="D12" s="10" t="s">
        <v>48</v>
      </c>
      <c r="E12" s="24">
        <v>16</v>
      </c>
      <c r="F12" s="10" t="s">
        <v>54</v>
      </c>
      <c r="G12" s="10" t="s">
        <v>43</v>
      </c>
      <c r="H12" s="13">
        <v>3</v>
      </c>
      <c r="I12" s="11">
        <v>0.7297453703703703</v>
      </c>
      <c r="J12" s="12">
        <f t="shared" si="0"/>
        <v>0.16724537037037035</v>
      </c>
      <c r="K12" s="43">
        <f t="shared" si="2"/>
        <v>10.712802768166092</v>
      </c>
      <c r="L12" s="13">
        <v>6</v>
      </c>
      <c r="M12" s="11">
        <v>0.686111111111111</v>
      </c>
      <c r="N12" s="12">
        <f t="shared" si="3"/>
        <v>0.20694444444444432</v>
      </c>
      <c r="O12" s="43">
        <f t="shared" si="4"/>
        <v>11.275167785234906</v>
      </c>
      <c r="P12" s="13">
        <v>6</v>
      </c>
      <c r="Q12" s="11">
        <v>0.7289351851851852</v>
      </c>
      <c r="R12" s="12">
        <f t="shared" si="5"/>
        <v>0.2775462962962963</v>
      </c>
      <c r="S12" s="43">
        <f t="shared" si="1"/>
        <v>6.905754795663053</v>
      </c>
      <c r="T12" s="13">
        <v>7</v>
      </c>
      <c r="U12" s="21">
        <v>0.7194444444444444</v>
      </c>
      <c r="V12" s="12">
        <f t="shared" si="6"/>
        <v>0.30277777777777776</v>
      </c>
      <c r="W12" s="43">
        <f t="shared" si="7"/>
        <v>6.330275229357799</v>
      </c>
      <c r="X12" s="13">
        <v>7</v>
      </c>
      <c r="Y12" s="5" t="s">
        <v>61</v>
      </c>
      <c r="Z12" s="24" t="s">
        <v>13</v>
      </c>
      <c r="AA12" s="42" t="s">
        <v>13</v>
      </c>
      <c r="AB12" s="13">
        <v>10</v>
      </c>
      <c r="AC12" s="11">
        <v>0.6589699074074075</v>
      </c>
      <c r="AD12" s="12">
        <f t="shared" si="8"/>
        <v>0.23883101851851857</v>
      </c>
      <c r="AE12" s="43">
        <f t="shared" si="9"/>
        <v>3.4892173491640412</v>
      </c>
      <c r="AF12" s="13">
        <v>6</v>
      </c>
      <c r="AG12" s="34" t="s">
        <v>13</v>
      </c>
      <c r="AH12" s="24">
        <f t="shared" si="10"/>
        <v>42</v>
      </c>
      <c r="AI12" s="13">
        <v>8</v>
      </c>
      <c r="AJ12" s="34" t="s">
        <v>13</v>
      </c>
    </row>
    <row r="13" spans="1:36" ht="12.75">
      <c r="A13" s="5" t="s">
        <v>26</v>
      </c>
      <c r="B13" s="10" t="s">
        <v>28</v>
      </c>
      <c r="C13" s="25">
        <v>14</v>
      </c>
      <c r="D13" s="10" t="s">
        <v>48</v>
      </c>
      <c r="E13" s="24" t="s">
        <v>47</v>
      </c>
      <c r="F13" s="10" t="s">
        <v>55</v>
      </c>
      <c r="G13" s="10" t="s">
        <v>44</v>
      </c>
      <c r="H13" s="13">
        <v>3</v>
      </c>
      <c r="I13" s="11">
        <v>0.7414351851851851</v>
      </c>
      <c r="J13" s="12">
        <f t="shared" si="0"/>
        <v>0.17893518518518514</v>
      </c>
      <c r="K13" s="43">
        <f t="shared" si="2"/>
        <v>10.012936610608023</v>
      </c>
      <c r="L13" s="13">
        <v>7</v>
      </c>
      <c r="M13" s="11">
        <v>0.6864583333333334</v>
      </c>
      <c r="N13" s="12">
        <f t="shared" si="3"/>
        <v>0.2072916666666667</v>
      </c>
      <c r="O13" s="43">
        <f t="shared" si="4"/>
        <v>11.256281407035173</v>
      </c>
      <c r="P13" s="13">
        <v>7</v>
      </c>
      <c r="Q13" s="5" t="s">
        <v>14</v>
      </c>
      <c r="R13" s="10" t="s">
        <v>14</v>
      </c>
      <c r="S13" s="43" t="s">
        <v>13</v>
      </c>
      <c r="T13" s="13">
        <v>8</v>
      </c>
      <c r="U13" s="21">
        <v>0.7076388888888889</v>
      </c>
      <c r="V13" s="12">
        <f t="shared" si="6"/>
        <v>0.29097222222222224</v>
      </c>
      <c r="W13" s="43">
        <f t="shared" si="7"/>
        <v>6.587112171837709</v>
      </c>
      <c r="X13" s="13">
        <v>6</v>
      </c>
      <c r="Y13" s="5" t="s">
        <v>61</v>
      </c>
      <c r="Z13" s="24" t="s">
        <v>13</v>
      </c>
      <c r="AA13" s="42" t="s">
        <v>13</v>
      </c>
      <c r="AB13" s="13">
        <v>10</v>
      </c>
      <c r="AC13" s="11">
        <v>0.6221064814814815</v>
      </c>
      <c r="AD13" s="12">
        <f t="shared" si="8"/>
        <v>0.20196759259259262</v>
      </c>
      <c r="AE13" s="43">
        <f t="shared" si="9"/>
        <v>4.126074498567335</v>
      </c>
      <c r="AF13" s="13">
        <v>4</v>
      </c>
      <c r="AG13" s="34" t="s">
        <v>13</v>
      </c>
      <c r="AH13" s="24">
        <f t="shared" si="10"/>
        <v>42</v>
      </c>
      <c r="AI13" s="13">
        <v>7</v>
      </c>
      <c r="AJ13" s="34" t="s">
        <v>13</v>
      </c>
    </row>
    <row r="14" spans="1:36" ht="12.75">
      <c r="A14" s="5" t="s">
        <v>26</v>
      </c>
      <c r="B14" s="10" t="s">
        <v>29</v>
      </c>
      <c r="C14" s="25">
        <v>11</v>
      </c>
      <c r="D14" s="10" t="s">
        <v>48</v>
      </c>
      <c r="E14" s="24">
        <v>7.5</v>
      </c>
      <c r="F14" s="10" t="s">
        <v>54</v>
      </c>
      <c r="G14" s="10" t="s">
        <v>45</v>
      </c>
      <c r="H14" s="13">
        <v>2</v>
      </c>
      <c r="I14" s="11">
        <v>0.7453125</v>
      </c>
      <c r="J14" s="12">
        <f t="shared" si="0"/>
        <v>0.18281250000000004</v>
      </c>
      <c r="K14" s="43">
        <f t="shared" si="2"/>
        <v>9.800569800569798</v>
      </c>
      <c r="L14" s="13">
        <v>8</v>
      </c>
      <c r="M14" s="11">
        <v>0.7204861111111112</v>
      </c>
      <c r="N14" s="12">
        <f t="shared" si="3"/>
        <v>0.24131944444444448</v>
      </c>
      <c r="O14" s="43">
        <f t="shared" si="4"/>
        <v>9.669064748201437</v>
      </c>
      <c r="P14" s="13">
        <v>8</v>
      </c>
      <c r="Q14" s="5" t="s">
        <v>12</v>
      </c>
      <c r="R14" s="36" t="s">
        <v>13</v>
      </c>
      <c r="S14" s="43" t="s">
        <v>13</v>
      </c>
      <c r="T14" s="13">
        <v>10</v>
      </c>
      <c r="U14" s="5" t="s">
        <v>12</v>
      </c>
      <c r="V14" s="36" t="s">
        <v>13</v>
      </c>
      <c r="W14" s="43" t="s">
        <v>13</v>
      </c>
      <c r="X14" s="13">
        <v>10</v>
      </c>
      <c r="Y14" s="5" t="s">
        <v>12</v>
      </c>
      <c r="Z14" s="36" t="s">
        <v>13</v>
      </c>
      <c r="AA14" s="42" t="s">
        <v>13</v>
      </c>
      <c r="AB14" s="13">
        <v>10</v>
      </c>
      <c r="AC14" s="5" t="s">
        <v>12</v>
      </c>
      <c r="AD14" s="12" t="s">
        <v>13</v>
      </c>
      <c r="AE14" s="43" t="s">
        <v>13</v>
      </c>
      <c r="AF14" s="13">
        <v>10</v>
      </c>
      <c r="AG14" s="35" t="s">
        <v>13</v>
      </c>
      <c r="AH14" s="24">
        <f t="shared" si="10"/>
        <v>56</v>
      </c>
      <c r="AI14" s="13">
        <v>9</v>
      </c>
      <c r="AJ14" s="34" t="s">
        <v>13</v>
      </c>
    </row>
    <row r="15" spans="1:36" ht="12.75">
      <c r="A15" s="26" t="s">
        <v>26</v>
      </c>
      <c r="B15" s="27" t="s">
        <v>22</v>
      </c>
      <c r="C15" s="28">
        <v>2</v>
      </c>
      <c r="D15" s="27" t="s">
        <v>38</v>
      </c>
      <c r="E15" s="29">
        <v>7.5</v>
      </c>
      <c r="F15" s="27" t="s">
        <v>54</v>
      </c>
      <c r="G15" s="27" t="s">
        <v>46</v>
      </c>
      <c r="H15" s="16">
        <v>3</v>
      </c>
      <c r="I15" s="14">
        <v>0.7475347222222223</v>
      </c>
      <c r="J15" s="15">
        <f t="shared" si="0"/>
        <v>0.18503472222222228</v>
      </c>
      <c r="K15" s="64">
        <f t="shared" si="2"/>
        <v>9.682867329705383</v>
      </c>
      <c r="L15" s="16">
        <v>9</v>
      </c>
      <c r="M15" s="20">
        <v>0.7270833333333333</v>
      </c>
      <c r="N15" s="15">
        <f t="shared" si="3"/>
        <v>0.24791666666666662</v>
      </c>
      <c r="O15" s="64">
        <f t="shared" si="4"/>
        <v>9.411764705882355</v>
      </c>
      <c r="P15" s="16">
        <v>9</v>
      </c>
      <c r="Q15" s="14">
        <v>0.681076388888889</v>
      </c>
      <c r="R15" s="15">
        <f t="shared" si="5"/>
        <v>0.2296875000000001</v>
      </c>
      <c r="S15" s="64">
        <f>$T$3/R15/24</f>
        <v>8.344671201814055</v>
      </c>
      <c r="T15" s="16">
        <v>4</v>
      </c>
      <c r="U15" s="20">
        <v>0.7847222222222222</v>
      </c>
      <c r="V15" s="15">
        <f>U15-$V$5</f>
        <v>0.3680555555555555</v>
      </c>
      <c r="W15" s="64">
        <f>$X$3/V15/24</f>
        <v>5.207547169811321</v>
      </c>
      <c r="X15" s="16">
        <v>8</v>
      </c>
      <c r="Y15" s="14">
        <v>38198.354166666664</v>
      </c>
      <c r="Z15" s="15">
        <f>Y15-$Z$5</f>
        <v>0.9097222222189885</v>
      </c>
      <c r="AA15" s="64">
        <f>$AB$3/Z15/24</f>
        <v>1.6488549618379222</v>
      </c>
      <c r="AB15" s="16">
        <v>5</v>
      </c>
      <c r="AC15" s="14">
        <v>0.6241898148148148</v>
      </c>
      <c r="AD15" s="15">
        <f>AC15-$AD$5</f>
        <v>0.20405092592592594</v>
      </c>
      <c r="AE15" s="64">
        <f>$AF$3/AD15/24</f>
        <v>4.083947816222348</v>
      </c>
      <c r="AF15" s="16">
        <v>5</v>
      </c>
      <c r="AG15" s="33">
        <f>J15+N15+R15+V15+Z15+AD15</f>
        <v>2.144467592589359</v>
      </c>
      <c r="AH15" s="29">
        <f t="shared" si="10"/>
        <v>40</v>
      </c>
      <c r="AI15" s="16">
        <v>6</v>
      </c>
      <c r="AJ15" s="67">
        <f>$AJ$3/AG15/24</f>
        <v>4.7991709934118845</v>
      </c>
    </row>
  </sheetData>
  <mergeCells count="15">
    <mergeCell ref="Y4:AB4"/>
    <mergeCell ref="AC4:AF4"/>
    <mergeCell ref="AJ5:AJ6"/>
    <mergeCell ref="AG2:AI4"/>
    <mergeCell ref="AG5:AG6"/>
    <mergeCell ref="AH5:AH6"/>
    <mergeCell ref="AI5:AI6"/>
    <mergeCell ref="I4:L4"/>
    <mergeCell ref="M4:P4"/>
    <mergeCell ref="Q4:T4"/>
    <mergeCell ref="U4:X4"/>
    <mergeCell ref="Y3:Z3"/>
    <mergeCell ref="M3:N3"/>
    <mergeCell ref="Q3:R3"/>
    <mergeCell ref="U3:V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 Shmerling</dc:creator>
  <cp:keywords/>
  <dc:description/>
  <cp:lastModifiedBy>Grigory Shmerling</cp:lastModifiedBy>
  <cp:lastPrinted>2004-08-04T18:23:16Z</cp:lastPrinted>
  <dcterms:created xsi:type="dcterms:W3CDTF">2004-08-03T18:35:57Z</dcterms:created>
  <dcterms:modified xsi:type="dcterms:W3CDTF">2004-08-06T12:14:24Z</dcterms:modified>
  <cp:category/>
  <cp:version/>
  <cp:contentType/>
  <cp:contentStatus/>
</cp:coreProperties>
</file>